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5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70" windowWidth="14715" windowHeight="8640" firstSheet="14" activeTab="17"/>
  </bookViews>
  <sheets>
    <sheet name="①計画表紙" sheetId="2" r:id="rId1"/>
    <sheet name="②全社経営目標" sheetId="3" r:id="rId2"/>
    <sheet name="③経営環境分析" sheetId="4" r:id="rId3"/>
    <sheet name="④経営課題抽出" sheetId="5" r:id="rId4"/>
    <sheet name="⑤経営計画作成にあたって" sheetId="6" r:id="rId5"/>
    <sheet name="⑥数値計画の根拠" sheetId="16" r:id="rId6"/>
    <sheet name="⑦-1損益計算書（製造業）" sheetId="13" r:id="rId7"/>
    <sheet name="⑦-2損益計算書（販売・サービス）" sheetId="15" r:id="rId8"/>
    <sheet name="⑧借入計画" sheetId="12" r:id="rId9"/>
    <sheet name="⑨-1売上計画（簡易）" sheetId="14" r:id="rId10"/>
    <sheet name="⑨-2売上計画（販売・サービス）" sheetId="7" r:id="rId11"/>
    <sheet name="⑨-3売上計画（製造業）" sheetId="8" r:id="rId12"/>
    <sheet name="⑩-1経費計画 （変動費）" sheetId="9" r:id="rId13"/>
    <sheet name="⑩-2経費計画 （固定費）" sheetId="10" r:id="rId14"/>
    <sheet name="⑪投資計画" sheetId="11" r:id="rId15"/>
    <sheet name="⑫予実管理表紙" sheetId="20" r:id="rId16"/>
    <sheet name="⑬-1予実管理表（製造業）" sheetId="17" r:id="rId17"/>
    <sheet name="⑬-2予実管理表（販売・サービス）" sheetId="18" r:id="rId18"/>
  </sheets>
  <definedNames>
    <definedName name="_xlnm._FilterDatabase" localSheetId="12" hidden="1">'⑩-1経費計画 （変動費）'!#REF!</definedName>
    <definedName name="_xlnm._FilterDatabase" localSheetId="13" hidden="1">'⑩-2経費計画 （固定費）'!#REF!</definedName>
    <definedName name="_xlnm.Criteria" localSheetId="12">'⑩-1経費計画 （変動費）'!#REF!</definedName>
    <definedName name="_xlnm.Criteria" localSheetId="13">'⑩-2経費計画 （固定費）'!#REF!</definedName>
    <definedName name="_xlnm.Print_Area" localSheetId="14">⑪投資計画!$A$1:$N$103</definedName>
    <definedName name="_xlnm.Print_Titles" localSheetId="6">'⑦-1損益計算書（製造業）'!$1:$4</definedName>
    <definedName name="_xlnm.Print_Titles" localSheetId="7">'⑦-2損益計算書（販売・サービス）'!$1:$4</definedName>
    <definedName name="_xlnm.Print_Titles" localSheetId="14">⑪投資計画!$1:$5</definedName>
    <definedName name="_xlnm.Print_Titles" localSheetId="16">'⑬-1予実管理表（製造業）'!$A:$D,'⑬-1予実管理表（製造業）'!$1:$4</definedName>
    <definedName name="_xlnm.Print_Titles" localSheetId="17">'⑬-2予実管理表（販売・サービス）'!$A:$D,'⑬-2予実管理表（販売・サービス）'!$1:$4</definedName>
  </definedNames>
  <calcPr calcId="145621"/>
</workbook>
</file>

<file path=xl/calcChain.xml><?xml version="1.0" encoding="utf-8"?>
<calcChain xmlns="http://schemas.openxmlformats.org/spreadsheetml/2006/main">
  <c r="C5" i="3" l="1"/>
  <c r="C6" i="4" s="1"/>
  <c r="D6" i="5" s="1"/>
  <c r="C6" i="6"/>
  <c r="D5" i="16"/>
  <c r="A2" i="13"/>
  <c r="F4" i="13"/>
  <c r="H4" i="13"/>
  <c r="B5" i="13"/>
  <c r="E5" i="13"/>
  <c r="G5" i="13"/>
  <c r="G74" i="13" s="1"/>
  <c r="I5" i="13"/>
  <c r="I106" i="13" s="1"/>
  <c r="K5" i="13"/>
  <c r="K74" i="13" s="1"/>
  <c r="M5" i="13"/>
  <c r="M74" i="13" s="1"/>
  <c r="E6" i="13"/>
  <c r="E75" i="13" s="1"/>
  <c r="G6" i="13"/>
  <c r="I6" i="13"/>
  <c r="I75" i="13" s="1"/>
  <c r="K6" i="13"/>
  <c r="M6" i="13"/>
  <c r="J10" i="13"/>
  <c r="B12" i="13"/>
  <c r="C15" i="13" s="1"/>
  <c r="E12" i="13"/>
  <c r="G12" i="13"/>
  <c r="H32" i="13" s="1"/>
  <c r="I12" i="13"/>
  <c r="J8" i="13" s="1"/>
  <c r="J7" i="13"/>
  <c r="K12" i="13"/>
  <c r="M12" i="13"/>
  <c r="C13" i="13"/>
  <c r="J13" i="13"/>
  <c r="J14" i="13"/>
  <c r="G15" i="13"/>
  <c r="I15" i="13"/>
  <c r="S15" i="17" s="1"/>
  <c r="W15" i="17" s="1"/>
  <c r="K15" i="13"/>
  <c r="M15" i="13"/>
  <c r="AG15" i="17" s="1"/>
  <c r="G16" i="13"/>
  <c r="L16" i="17" s="1"/>
  <c r="P16" i="17" s="1"/>
  <c r="I16" i="13"/>
  <c r="K16" i="13"/>
  <c r="M16" i="13"/>
  <c r="C17" i="13"/>
  <c r="J17" i="13"/>
  <c r="N18" i="13"/>
  <c r="J20" i="13"/>
  <c r="J21" i="13"/>
  <c r="N21" i="13"/>
  <c r="J24" i="13"/>
  <c r="N25" i="13"/>
  <c r="J26" i="13"/>
  <c r="L26" i="13"/>
  <c r="N26" i="13"/>
  <c r="J27" i="13"/>
  <c r="J28" i="13"/>
  <c r="L28" i="13"/>
  <c r="F29" i="13"/>
  <c r="J29" i="13"/>
  <c r="N29" i="13"/>
  <c r="B30" i="13"/>
  <c r="E30" i="13"/>
  <c r="G30" i="13"/>
  <c r="I30" i="13"/>
  <c r="K30" i="13"/>
  <c r="M30" i="13"/>
  <c r="N30" i="13"/>
  <c r="J31" i="13"/>
  <c r="J32" i="13"/>
  <c r="N33" i="13"/>
  <c r="J34" i="13"/>
  <c r="C35" i="13"/>
  <c r="J35" i="13"/>
  <c r="F36" i="13"/>
  <c r="J36" i="13"/>
  <c r="N36" i="13"/>
  <c r="J37" i="13"/>
  <c r="N37" i="13"/>
  <c r="J38" i="13"/>
  <c r="C39" i="13"/>
  <c r="J39" i="13"/>
  <c r="J40" i="13"/>
  <c r="N40" i="13"/>
  <c r="C41" i="13"/>
  <c r="J41" i="13"/>
  <c r="N41" i="13"/>
  <c r="J42" i="13"/>
  <c r="C43" i="13"/>
  <c r="J43" i="13"/>
  <c r="J44" i="13"/>
  <c r="N44" i="13"/>
  <c r="J45" i="13"/>
  <c r="J46" i="13"/>
  <c r="N46" i="13"/>
  <c r="J47" i="13"/>
  <c r="J48" i="13"/>
  <c r="N48" i="13"/>
  <c r="J49" i="13"/>
  <c r="L49" i="13"/>
  <c r="N49" i="13"/>
  <c r="B50" i="13"/>
  <c r="C50" i="13" s="1"/>
  <c r="E50" i="13"/>
  <c r="F50" i="13" s="1"/>
  <c r="G50" i="13"/>
  <c r="I50" i="13"/>
  <c r="K50" i="13"/>
  <c r="L50" i="13" s="1"/>
  <c r="M50" i="13"/>
  <c r="F53" i="13"/>
  <c r="J53" i="13"/>
  <c r="N53" i="13"/>
  <c r="J54" i="13"/>
  <c r="B55" i="13"/>
  <c r="E55" i="13"/>
  <c r="G55" i="13"/>
  <c r="L55" i="17" s="1"/>
  <c r="I55" i="13"/>
  <c r="J55" i="13"/>
  <c r="K55" i="13"/>
  <c r="M55" i="13"/>
  <c r="J56" i="13"/>
  <c r="C57" i="13"/>
  <c r="J57" i="13"/>
  <c r="J58" i="13"/>
  <c r="N58" i="13"/>
  <c r="B59" i="13"/>
  <c r="E59" i="13"/>
  <c r="G59" i="13"/>
  <c r="I59" i="13"/>
  <c r="K59" i="13"/>
  <c r="L59" i="13" s="1"/>
  <c r="M59" i="13"/>
  <c r="C61" i="13"/>
  <c r="F61" i="13"/>
  <c r="J61" i="13"/>
  <c r="N61" i="13"/>
  <c r="J62" i="13"/>
  <c r="B63" i="13"/>
  <c r="E63" i="13"/>
  <c r="G63" i="13"/>
  <c r="I63" i="13"/>
  <c r="K63" i="13"/>
  <c r="Z63" i="17" s="1"/>
  <c r="AD63" i="17" s="1"/>
  <c r="M63" i="13"/>
  <c r="N63" i="13"/>
  <c r="J64" i="13"/>
  <c r="F65" i="13"/>
  <c r="J65" i="13"/>
  <c r="N65" i="13"/>
  <c r="B66" i="13"/>
  <c r="C66" i="13"/>
  <c r="E66" i="13"/>
  <c r="G66" i="13"/>
  <c r="I66" i="13"/>
  <c r="K66" i="13"/>
  <c r="Z66" i="17" s="1"/>
  <c r="M66" i="13"/>
  <c r="N66" i="13" s="1"/>
  <c r="J68" i="13"/>
  <c r="N68" i="13"/>
  <c r="J69" i="13"/>
  <c r="I74" i="13"/>
  <c r="C75" i="13"/>
  <c r="J76" i="13"/>
  <c r="C77" i="13"/>
  <c r="J77" i="13"/>
  <c r="J78" i="13"/>
  <c r="N78" i="13"/>
  <c r="B79" i="13"/>
  <c r="C79" i="13"/>
  <c r="E79" i="13"/>
  <c r="G79" i="13"/>
  <c r="I79" i="13"/>
  <c r="J79" i="13" s="1"/>
  <c r="K79" i="13"/>
  <c r="M79" i="13"/>
  <c r="C80" i="13"/>
  <c r="J80" i="13"/>
  <c r="J81" i="13"/>
  <c r="N81" i="13"/>
  <c r="C82" i="13"/>
  <c r="J82" i="13"/>
  <c r="N82" i="13"/>
  <c r="J83" i="13"/>
  <c r="J84" i="13"/>
  <c r="L84" i="13"/>
  <c r="B85" i="13"/>
  <c r="C85" i="13" s="1"/>
  <c r="E85" i="13"/>
  <c r="E85" i="17" s="1"/>
  <c r="G85" i="13"/>
  <c r="I85" i="13"/>
  <c r="J85" i="13"/>
  <c r="K85" i="13"/>
  <c r="M85" i="13"/>
  <c r="J86" i="13"/>
  <c r="C87" i="13"/>
  <c r="J87" i="13"/>
  <c r="J88" i="13"/>
  <c r="N88" i="13"/>
  <c r="C89" i="13"/>
  <c r="J89" i="13"/>
  <c r="N89" i="13"/>
  <c r="J90" i="13"/>
  <c r="J91" i="13"/>
  <c r="L91" i="13"/>
  <c r="J92" i="13"/>
  <c r="N92" i="13"/>
  <c r="C93" i="13"/>
  <c r="J93" i="13"/>
  <c r="N93" i="13"/>
  <c r="J94" i="13"/>
  <c r="C95" i="13"/>
  <c r="J95" i="13"/>
  <c r="J96" i="13"/>
  <c r="N96" i="13"/>
  <c r="C97" i="13"/>
  <c r="J97" i="13"/>
  <c r="N97" i="13"/>
  <c r="J98" i="13"/>
  <c r="J99" i="13"/>
  <c r="L99" i="13"/>
  <c r="J100" i="13"/>
  <c r="N100" i="13"/>
  <c r="C101" i="13"/>
  <c r="J101" i="13"/>
  <c r="N101" i="13"/>
  <c r="J102" i="13"/>
  <c r="B103" i="13"/>
  <c r="C103" i="13" s="1"/>
  <c r="E103" i="13"/>
  <c r="G103" i="13"/>
  <c r="I103" i="13"/>
  <c r="K103" i="13"/>
  <c r="L103" i="13" s="1"/>
  <c r="M103" i="13"/>
  <c r="K106" i="13"/>
  <c r="C107" i="13"/>
  <c r="F107" i="13"/>
  <c r="H107" i="13"/>
  <c r="I107" i="13"/>
  <c r="J107" i="13"/>
  <c r="L107" i="13"/>
  <c r="N107" i="13"/>
  <c r="B110" i="13"/>
  <c r="E110" i="13"/>
  <c r="G110" i="13"/>
  <c r="L110" i="17" s="1"/>
  <c r="I110" i="13"/>
  <c r="J110" i="13"/>
  <c r="K110" i="13"/>
  <c r="L110" i="13"/>
  <c r="M110" i="13"/>
  <c r="N110" i="13"/>
  <c r="J112" i="13"/>
  <c r="L112" i="13"/>
  <c r="N112" i="13"/>
  <c r="J113" i="13"/>
  <c r="B114" i="13"/>
  <c r="E114" i="13"/>
  <c r="G114" i="13"/>
  <c r="I114" i="13"/>
  <c r="J114" i="13" s="1"/>
  <c r="K114" i="13"/>
  <c r="M114" i="13"/>
  <c r="C115" i="13"/>
  <c r="J115" i="13"/>
  <c r="J116" i="13"/>
  <c r="N116" i="13"/>
  <c r="C117" i="13"/>
  <c r="J117" i="13"/>
  <c r="N117" i="13"/>
  <c r="A2" i="15"/>
  <c r="F4" i="15"/>
  <c r="H4" i="15"/>
  <c r="B5" i="15"/>
  <c r="B106" i="15" s="1"/>
  <c r="E5" i="15"/>
  <c r="G5" i="15"/>
  <c r="G74" i="15" s="1"/>
  <c r="I5" i="15"/>
  <c r="I74" i="15" s="1"/>
  <c r="K5" i="15"/>
  <c r="K74" i="15" s="1"/>
  <c r="M5" i="15"/>
  <c r="E6" i="15"/>
  <c r="E75" i="15" s="1"/>
  <c r="G6" i="15"/>
  <c r="I6" i="15"/>
  <c r="K6" i="15"/>
  <c r="K75" i="15" s="1"/>
  <c r="M6" i="15"/>
  <c r="H8" i="15"/>
  <c r="J11" i="15"/>
  <c r="B12" i="15"/>
  <c r="E12" i="15"/>
  <c r="G12" i="15"/>
  <c r="H14" i="15" s="1"/>
  <c r="H12" i="15"/>
  <c r="I12" i="15"/>
  <c r="J7" i="15" s="1"/>
  <c r="K12" i="15"/>
  <c r="M12" i="15"/>
  <c r="N8" i="15" s="1"/>
  <c r="F13" i="15"/>
  <c r="H13" i="15"/>
  <c r="N13" i="15"/>
  <c r="N15" i="15"/>
  <c r="L16" i="15"/>
  <c r="H17" i="15"/>
  <c r="N17" i="15"/>
  <c r="N20" i="15"/>
  <c r="L21" i="15"/>
  <c r="H24" i="15"/>
  <c r="N24" i="15"/>
  <c r="N26" i="15"/>
  <c r="H28" i="15"/>
  <c r="N28" i="15"/>
  <c r="B30" i="15"/>
  <c r="E30" i="15"/>
  <c r="G30" i="15"/>
  <c r="G51" i="15" s="1"/>
  <c r="I30" i="15"/>
  <c r="K30" i="15"/>
  <c r="M30" i="15"/>
  <c r="AG30" i="18" s="1"/>
  <c r="N31" i="15"/>
  <c r="H32" i="15"/>
  <c r="N33" i="15"/>
  <c r="N35" i="15"/>
  <c r="H36" i="15"/>
  <c r="N37" i="15"/>
  <c r="J38" i="15"/>
  <c r="N39" i="15"/>
  <c r="J40" i="15"/>
  <c r="C41" i="15"/>
  <c r="N41" i="15"/>
  <c r="H43" i="15"/>
  <c r="N43" i="15"/>
  <c r="N45" i="15"/>
  <c r="H47" i="15"/>
  <c r="N47" i="15"/>
  <c r="N49" i="15"/>
  <c r="B50" i="15"/>
  <c r="E50" i="15"/>
  <c r="G50" i="15"/>
  <c r="H50" i="15"/>
  <c r="I50" i="15"/>
  <c r="K50" i="15"/>
  <c r="M50" i="15"/>
  <c r="N50" i="15" s="1"/>
  <c r="B51" i="15"/>
  <c r="K51" i="15"/>
  <c r="N54" i="15"/>
  <c r="B55" i="15"/>
  <c r="E55" i="15"/>
  <c r="G55" i="15"/>
  <c r="I55" i="15"/>
  <c r="K55" i="15"/>
  <c r="Z55" i="18" s="1"/>
  <c r="M55" i="15"/>
  <c r="N55" i="15"/>
  <c r="H56" i="15"/>
  <c r="N57" i="15"/>
  <c r="C58" i="15"/>
  <c r="B59" i="15"/>
  <c r="E59" i="15"/>
  <c r="G59" i="15"/>
  <c r="L59" i="18" s="1"/>
  <c r="I59" i="15"/>
  <c r="S59" i="18" s="1"/>
  <c r="K59" i="15"/>
  <c r="M59" i="15"/>
  <c r="N59" i="15"/>
  <c r="H61" i="15"/>
  <c r="N61" i="15"/>
  <c r="B63" i="15"/>
  <c r="E63" i="15"/>
  <c r="G63" i="15"/>
  <c r="I63" i="15"/>
  <c r="K63" i="15"/>
  <c r="M63" i="15"/>
  <c r="N64" i="15"/>
  <c r="B66" i="15"/>
  <c r="E66" i="15"/>
  <c r="G66" i="15"/>
  <c r="H66" i="15" s="1"/>
  <c r="I66" i="15"/>
  <c r="S66" i="18" s="1"/>
  <c r="K66" i="15"/>
  <c r="L66" i="15"/>
  <c r="M66" i="15"/>
  <c r="N66" i="15"/>
  <c r="H68" i="15"/>
  <c r="N68" i="15"/>
  <c r="H69" i="15"/>
  <c r="J69" i="15"/>
  <c r="C75" i="15"/>
  <c r="G75" i="15"/>
  <c r="N76" i="15"/>
  <c r="H78" i="15"/>
  <c r="N78" i="15"/>
  <c r="B79" i="15"/>
  <c r="E79" i="15"/>
  <c r="F79" i="15" s="1"/>
  <c r="G79" i="15"/>
  <c r="H79" i="15" s="1"/>
  <c r="I79" i="15"/>
  <c r="I104" i="15" s="1"/>
  <c r="J104" i="15" s="1"/>
  <c r="K79" i="15"/>
  <c r="M79" i="15"/>
  <c r="H81" i="15"/>
  <c r="N81" i="15"/>
  <c r="H82" i="15"/>
  <c r="L83" i="15"/>
  <c r="N83" i="15"/>
  <c r="B85" i="15"/>
  <c r="E85" i="15"/>
  <c r="G85" i="15"/>
  <c r="I85" i="15"/>
  <c r="K85" i="15"/>
  <c r="M85" i="15"/>
  <c r="N85" i="15" s="1"/>
  <c r="N86" i="15"/>
  <c r="J87" i="15"/>
  <c r="N88" i="15"/>
  <c r="H90" i="15"/>
  <c r="N90" i="15"/>
  <c r="H91" i="15"/>
  <c r="N92" i="15"/>
  <c r="H94" i="15"/>
  <c r="N94" i="15"/>
  <c r="H95" i="15"/>
  <c r="N96" i="15"/>
  <c r="L97" i="15"/>
  <c r="H98" i="15"/>
  <c r="N98" i="15"/>
  <c r="H99" i="15"/>
  <c r="C100" i="15"/>
  <c r="N100" i="15"/>
  <c r="J101" i="15"/>
  <c r="N102" i="15"/>
  <c r="B103" i="15"/>
  <c r="E103" i="15"/>
  <c r="F103" i="15"/>
  <c r="G103" i="15"/>
  <c r="H103" i="15"/>
  <c r="I103" i="15"/>
  <c r="K103" i="15"/>
  <c r="M103" i="15"/>
  <c r="N103" i="15" s="1"/>
  <c r="I106" i="15"/>
  <c r="C107" i="15"/>
  <c r="F107" i="15"/>
  <c r="G107" i="15"/>
  <c r="H107" i="15"/>
  <c r="J107" i="15"/>
  <c r="K107" i="15"/>
  <c r="L107" i="15"/>
  <c r="N107" i="15"/>
  <c r="B110" i="15"/>
  <c r="E110" i="15"/>
  <c r="G110" i="15"/>
  <c r="H110" i="15" s="1"/>
  <c r="I110" i="15"/>
  <c r="S110" i="18" s="1"/>
  <c r="K110" i="15"/>
  <c r="M110" i="15"/>
  <c r="N110" i="15" s="1"/>
  <c r="N112" i="15"/>
  <c r="L113" i="15"/>
  <c r="N113" i="15"/>
  <c r="B114" i="15"/>
  <c r="E114" i="15"/>
  <c r="G114" i="15"/>
  <c r="H114" i="15" s="1"/>
  <c r="I114" i="15"/>
  <c r="K114" i="15"/>
  <c r="M114" i="15"/>
  <c r="N114" i="15" s="1"/>
  <c r="N115" i="15"/>
  <c r="C116" i="15"/>
  <c r="J116" i="15"/>
  <c r="N116" i="15"/>
  <c r="H117" i="15"/>
  <c r="N117" i="15"/>
  <c r="D2" i="12"/>
  <c r="H4" i="12"/>
  <c r="H6" i="12"/>
  <c r="H7" i="12"/>
  <c r="O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E29" i="12"/>
  <c r="I29" i="12"/>
  <c r="O29" i="12"/>
  <c r="C2" i="14"/>
  <c r="H4" i="14"/>
  <c r="I4" i="14"/>
  <c r="J4" i="14"/>
  <c r="K4" i="14"/>
  <c r="L4" i="14"/>
  <c r="M4" i="14"/>
  <c r="I6" i="14"/>
  <c r="J6" i="14"/>
  <c r="K6" i="14"/>
  <c r="L6" i="14"/>
  <c r="M6" i="14"/>
  <c r="D7" i="14"/>
  <c r="I7" i="14"/>
  <c r="J7" i="14"/>
  <c r="K7" i="14"/>
  <c r="L7" i="14"/>
  <c r="M7" i="14"/>
  <c r="I9" i="14"/>
  <c r="J9" i="14"/>
  <c r="K9" i="14"/>
  <c r="L9" i="14"/>
  <c r="M9" i="14"/>
  <c r="D10" i="14"/>
  <c r="I10" i="14"/>
  <c r="J10" i="14"/>
  <c r="K10" i="14"/>
  <c r="L10" i="14"/>
  <c r="M10" i="14"/>
  <c r="I12" i="14"/>
  <c r="J12" i="14"/>
  <c r="K12" i="14"/>
  <c r="L12" i="14"/>
  <c r="M12" i="14"/>
  <c r="D13" i="14"/>
  <c r="I13" i="14"/>
  <c r="J13" i="14"/>
  <c r="K13" i="14"/>
  <c r="L13" i="14"/>
  <c r="M13" i="14"/>
  <c r="I15" i="14"/>
  <c r="J15" i="14"/>
  <c r="K15" i="14"/>
  <c r="L15" i="14"/>
  <c r="M15" i="14"/>
  <c r="D16" i="14"/>
  <c r="I16" i="14"/>
  <c r="J16" i="14"/>
  <c r="K16" i="14"/>
  <c r="L16" i="14"/>
  <c r="M16" i="14"/>
  <c r="I18" i="14"/>
  <c r="J18" i="14"/>
  <c r="K18" i="14"/>
  <c r="L18" i="14"/>
  <c r="M18" i="14"/>
  <c r="D19" i="14"/>
  <c r="I19" i="14"/>
  <c r="J19" i="14"/>
  <c r="K19" i="14"/>
  <c r="L19" i="14"/>
  <c r="M19" i="14"/>
  <c r="I21" i="14"/>
  <c r="J21" i="14"/>
  <c r="K21" i="14"/>
  <c r="L21" i="14"/>
  <c r="M21" i="14"/>
  <c r="D22" i="14"/>
  <c r="I22" i="14"/>
  <c r="J22" i="14"/>
  <c r="K22" i="14"/>
  <c r="L22" i="14"/>
  <c r="M22" i="14"/>
  <c r="H23" i="14"/>
  <c r="J24" i="14"/>
  <c r="K24" i="14"/>
  <c r="L24" i="14"/>
  <c r="M24" i="14"/>
  <c r="I25" i="14"/>
  <c r="J25" i="14"/>
  <c r="K25" i="14"/>
  <c r="L25" i="14"/>
  <c r="M25" i="14"/>
  <c r="I26" i="14"/>
  <c r="J26" i="14"/>
  <c r="K26" i="14"/>
  <c r="K28" i="14"/>
  <c r="L26" i="14"/>
  <c r="M26" i="14"/>
  <c r="M28" i="14" s="1"/>
  <c r="L27" i="14"/>
  <c r="D28" i="14"/>
  <c r="I28" i="14"/>
  <c r="L28" i="14"/>
  <c r="C2" i="7"/>
  <c r="H4" i="7"/>
  <c r="I4" i="7"/>
  <c r="J4" i="7"/>
  <c r="K4" i="7"/>
  <c r="L4" i="7"/>
  <c r="M4" i="7"/>
  <c r="I6" i="7"/>
  <c r="J6" i="7"/>
  <c r="K6" i="7"/>
  <c r="L6" i="7"/>
  <c r="M6" i="7"/>
  <c r="I7" i="7"/>
  <c r="J7" i="7"/>
  <c r="K7" i="7"/>
  <c r="L7" i="7"/>
  <c r="M7" i="7"/>
  <c r="I8" i="7"/>
  <c r="J8" i="7"/>
  <c r="K8" i="7"/>
  <c r="L8" i="7"/>
  <c r="L12" i="7"/>
  <c r="L13" i="7" s="1"/>
  <c r="M8" i="7"/>
  <c r="H9" i="7"/>
  <c r="I10" i="7"/>
  <c r="I12" i="7"/>
  <c r="I13" i="7" s="1"/>
  <c r="J10" i="7"/>
  <c r="K10" i="7"/>
  <c r="L10" i="7"/>
  <c r="M10" i="7"/>
  <c r="M12" i="7" s="1"/>
  <c r="M13" i="7" s="1"/>
  <c r="H11" i="7"/>
  <c r="H12" i="7"/>
  <c r="H13" i="7" s="1"/>
  <c r="J12" i="7"/>
  <c r="J13" i="7" s="1"/>
  <c r="K12" i="7"/>
  <c r="K13" i="7" s="1"/>
  <c r="I15" i="7"/>
  <c r="J15" i="7"/>
  <c r="K15" i="7"/>
  <c r="L15" i="7"/>
  <c r="M15" i="7"/>
  <c r="I16" i="7"/>
  <c r="J16" i="7"/>
  <c r="K16" i="7"/>
  <c r="L16" i="7"/>
  <c r="M16" i="7"/>
  <c r="I17" i="7"/>
  <c r="I21" i="7" s="1"/>
  <c r="I22" i="7" s="1"/>
  <c r="J17" i="7"/>
  <c r="K17" i="7"/>
  <c r="L17" i="7"/>
  <c r="M17" i="7"/>
  <c r="M21" i="7" s="1"/>
  <c r="M22" i="7" s="1"/>
  <c r="H18" i="7"/>
  <c r="I19" i="7"/>
  <c r="J19" i="7"/>
  <c r="J21" i="7" s="1"/>
  <c r="J22" i="7" s="1"/>
  <c r="K19" i="7"/>
  <c r="L19" i="7"/>
  <c r="M19" i="7"/>
  <c r="H20" i="7"/>
  <c r="H21" i="7"/>
  <c r="H22" i="7"/>
  <c r="I24" i="7"/>
  <c r="J24" i="7"/>
  <c r="K24" i="7"/>
  <c r="L24" i="7"/>
  <c r="M24" i="7"/>
  <c r="I25" i="7"/>
  <c r="J25" i="7"/>
  <c r="K25" i="7"/>
  <c r="L25" i="7"/>
  <c r="M25" i="7"/>
  <c r="I26" i="7"/>
  <c r="J26" i="7"/>
  <c r="K26" i="7"/>
  <c r="L26" i="7"/>
  <c r="M26" i="7"/>
  <c r="H27" i="7"/>
  <c r="I28" i="7"/>
  <c r="J28" i="7"/>
  <c r="J30" i="7" s="1"/>
  <c r="J31" i="7" s="1"/>
  <c r="K28" i="7"/>
  <c r="K30" i="7" s="1"/>
  <c r="K31" i="7" s="1"/>
  <c r="L28" i="7"/>
  <c r="M28" i="7"/>
  <c r="H29" i="7"/>
  <c r="H30" i="7"/>
  <c r="H31" i="7" s="1"/>
  <c r="I33" i="7"/>
  <c r="J33" i="7"/>
  <c r="K33" i="7"/>
  <c r="L33" i="7"/>
  <c r="M33" i="7"/>
  <c r="I34" i="7"/>
  <c r="J34" i="7"/>
  <c r="K34" i="7"/>
  <c r="L34" i="7"/>
  <c r="M34" i="7"/>
  <c r="I35" i="7"/>
  <c r="J35" i="7"/>
  <c r="K35" i="7"/>
  <c r="L35" i="7"/>
  <c r="M35" i="7"/>
  <c r="H36" i="7"/>
  <c r="I37" i="7"/>
  <c r="J37" i="7"/>
  <c r="K37" i="7"/>
  <c r="K39" i="7"/>
  <c r="K40" i="7" s="1"/>
  <c r="L37" i="7"/>
  <c r="M37" i="7"/>
  <c r="M39" i="7" s="1"/>
  <c r="M40" i="7" s="1"/>
  <c r="H38" i="7"/>
  <c r="H39" i="7"/>
  <c r="H40" i="7" s="1"/>
  <c r="I39" i="7"/>
  <c r="I40" i="7" s="1"/>
  <c r="L39" i="7"/>
  <c r="L40" i="7" s="1"/>
  <c r="I42" i="7"/>
  <c r="J42" i="7"/>
  <c r="K42" i="7"/>
  <c r="L42" i="7"/>
  <c r="M42" i="7"/>
  <c r="I43" i="7"/>
  <c r="J43" i="7"/>
  <c r="K43" i="7"/>
  <c r="L43" i="7"/>
  <c r="M43" i="7"/>
  <c r="I44" i="7"/>
  <c r="I48" i="7" s="1"/>
  <c r="I49" i="7" s="1"/>
  <c r="J44" i="7"/>
  <c r="K44" i="7"/>
  <c r="K48" i="7" s="1"/>
  <c r="K49" i="7" s="1"/>
  <c r="L44" i="7"/>
  <c r="M44" i="7"/>
  <c r="H45" i="7"/>
  <c r="I46" i="7"/>
  <c r="J46" i="7"/>
  <c r="K46" i="7"/>
  <c r="L46" i="7"/>
  <c r="M46" i="7"/>
  <c r="M48" i="7" s="1"/>
  <c r="M49" i="7" s="1"/>
  <c r="H47" i="7"/>
  <c r="H48" i="7"/>
  <c r="H49" i="7"/>
  <c r="I51" i="7"/>
  <c r="J51" i="7"/>
  <c r="K51" i="7"/>
  <c r="L51" i="7"/>
  <c r="M51" i="7"/>
  <c r="I52" i="7"/>
  <c r="J52" i="7"/>
  <c r="K52" i="7"/>
  <c r="L52" i="7"/>
  <c r="M52" i="7"/>
  <c r="I53" i="7"/>
  <c r="J53" i="7"/>
  <c r="K53" i="7"/>
  <c r="L53" i="7"/>
  <c r="M53" i="7"/>
  <c r="H54" i="7"/>
  <c r="I55" i="7"/>
  <c r="J55" i="7"/>
  <c r="J57" i="7" s="1"/>
  <c r="J58" i="7" s="1"/>
  <c r="K55" i="7"/>
  <c r="K57" i="7"/>
  <c r="K58" i="7" s="1"/>
  <c r="L55" i="7"/>
  <c r="L73" i="7"/>
  <c r="L74" i="7" s="1"/>
  <c r="M55" i="7"/>
  <c r="M57" i="7" s="1"/>
  <c r="M58" i="7" s="1"/>
  <c r="H56" i="7"/>
  <c r="H57" i="7"/>
  <c r="H58" i="7" s="1"/>
  <c r="I57" i="7"/>
  <c r="I58" i="7" s="1"/>
  <c r="H59" i="7"/>
  <c r="J60" i="7"/>
  <c r="K60" i="7"/>
  <c r="L60" i="7"/>
  <c r="M60" i="7"/>
  <c r="I61" i="7"/>
  <c r="J61" i="7"/>
  <c r="K61" i="7"/>
  <c r="L61" i="7"/>
  <c r="M61" i="7"/>
  <c r="H62" i="7"/>
  <c r="I62" i="7"/>
  <c r="J62" i="7"/>
  <c r="K62" i="7"/>
  <c r="L62" i="7"/>
  <c r="M62" i="7"/>
  <c r="H64" i="7"/>
  <c r="I64" i="7"/>
  <c r="J64" i="7"/>
  <c r="K64" i="7"/>
  <c r="L64" i="7"/>
  <c r="M64" i="7"/>
  <c r="L66" i="7"/>
  <c r="L67" i="7" s="1"/>
  <c r="I68" i="7"/>
  <c r="I69" i="7" s="1"/>
  <c r="J68" i="7"/>
  <c r="J70" i="7" s="1"/>
  <c r="K68" i="7"/>
  <c r="L68" i="7"/>
  <c r="M68" i="7"/>
  <c r="M69" i="7" s="1"/>
  <c r="H72" i="7"/>
  <c r="H74" i="7"/>
  <c r="H75" i="7"/>
  <c r="H76" i="7" s="1"/>
  <c r="C2" i="8"/>
  <c r="C59" i="8" s="1"/>
  <c r="E4" i="8"/>
  <c r="F4" i="8"/>
  <c r="F61" i="8" s="1"/>
  <c r="G4" i="8"/>
  <c r="G61" i="8" s="1"/>
  <c r="H4" i="8"/>
  <c r="H61" i="8" s="1"/>
  <c r="I4" i="8"/>
  <c r="J4" i="8"/>
  <c r="J61" i="8" s="1"/>
  <c r="F6" i="8"/>
  <c r="F7" i="8"/>
  <c r="G6" i="8"/>
  <c r="H6" i="8"/>
  <c r="H7" i="8" s="1"/>
  <c r="I6" i="8"/>
  <c r="J6" i="8"/>
  <c r="J7" i="8" s="1"/>
  <c r="G7" i="8"/>
  <c r="I7" i="8"/>
  <c r="F8" i="8"/>
  <c r="G8" i="8"/>
  <c r="H8" i="8"/>
  <c r="I8" i="8"/>
  <c r="J8" i="8"/>
  <c r="E9" i="8"/>
  <c r="E11" i="8"/>
  <c r="F11" i="8"/>
  <c r="G11" i="8"/>
  <c r="H11" i="8"/>
  <c r="I11" i="8"/>
  <c r="J11" i="8"/>
  <c r="F12" i="8"/>
  <c r="G12" i="8"/>
  <c r="H12" i="8"/>
  <c r="I12" i="8"/>
  <c r="J12" i="8"/>
  <c r="E13" i="8"/>
  <c r="E15" i="8"/>
  <c r="F15" i="8"/>
  <c r="G15" i="8"/>
  <c r="H15" i="8"/>
  <c r="I15" i="8"/>
  <c r="J15" i="8"/>
  <c r="E16" i="8"/>
  <c r="F16" i="8"/>
  <c r="F17" i="8" s="1"/>
  <c r="J16" i="8"/>
  <c r="J17" i="8"/>
  <c r="E17" i="8"/>
  <c r="F19" i="8"/>
  <c r="F20" i="8" s="1"/>
  <c r="G19" i="8"/>
  <c r="G20" i="8" s="1"/>
  <c r="H19" i="8"/>
  <c r="H20" i="8" s="1"/>
  <c r="I19" i="8"/>
  <c r="I20" i="8" s="1"/>
  <c r="J19" i="8"/>
  <c r="J20" i="8"/>
  <c r="F21" i="8"/>
  <c r="G21" i="8"/>
  <c r="H21" i="8"/>
  <c r="I21" i="8"/>
  <c r="J21" i="8"/>
  <c r="E22" i="8"/>
  <c r="E24" i="8"/>
  <c r="F24" i="8"/>
  <c r="G24" i="8"/>
  <c r="H24" i="8"/>
  <c r="I24" i="8"/>
  <c r="J24" i="8"/>
  <c r="F25" i="8"/>
  <c r="G25" i="8"/>
  <c r="H25" i="8"/>
  <c r="I25" i="8"/>
  <c r="J25" i="8"/>
  <c r="E26" i="8"/>
  <c r="E28" i="8"/>
  <c r="F28" i="8"/>
  <c r="G28" i="8"/>
  <c r="H28" i="8"/>
  <c r="I28" i="8"/>
  <c r="J28" i="8"/>
  <c r="E29" i="8"/>
  <c r="E30" i="8"/>
  <c r="H29" i="8"/>
  <c r="H30" i="8" s="1"/>
  <c r="I29" i="8"/>
  <c r="I30" i="8" s="1"/>
  <c r="F32" i="8"/>
  <c r="F33" i="8"/>
  <c r="G32" i="8"/>
  <c r="H32" i="8"/>
  <c r="H33" i="8" s="1"/>
  <c r="I32" i="8"/>
  <c r="J32" i="8"/>
  <c r="J33" i="8" s="1"/>
  <c r="G33" i="8"/>
  <c r="I33" i="8"/>
  <c r="F34" i="8"/>
  <c r="G34" i="8"/>
  <c r="H34" i="8"/>
  <c r="I34" i="8"/>
  <c r="J34" i="8"/>
  <c r="E35" i="8"/>
  <c r="E37" i="8"/>
  <c r="F37" i="8"/>
  <c r="G37" i="8"/>
  <c r="H37" i="8"/>
  <c r="I37" i="8"/>
  <c r="J37" i="8"/>
  <c r="F38" i="8"/>
  <c r="G38" i="8"/>
  <c r="H38" i="8"/>
  <c r="I38" i="8"/>
  <c r="J38" i="8"/>
  <c r="E39" i="8"/>
  <c r="E41" i="8"/>
  <c r="F41" i="8"/>
  <c r="G41" i="8"/>
  <c r="H41" i="8"/>
  <c r="I41" i="8"/>
  <c r="J41" i="8"/>
  <c r="E42" i="8"/>
  <c r="F42" i="8"/>
  <c r="F43" i="8" s="1"/>
  <c r="J42" i="8"/>
  <c r="J43" i="8"/>
  <c r="E43" i="8"/>
  <c r="F45" i="8"/>
  <c r="G45" i="8"/>
  <c r="G46" i="8" s="1"/>
  <c r="H45" i="8"/>
  <c r="H46" i="8"/>
  <c r="I45" i="8"/>
  <c r="J45" i="8"/>
  <c r="J46" i="8" s="1"/>
  <c r="F46" i="8"/>
  <c r="I46" i="8"/>
  <c r="F47" i="8"/>
  <c r="G47" i="8"/>
  <c r="H47" i="8"/>
  <c r="I47" i="8"/>
  <c r="J47" i="8"/>
  <c r="E48" i="8"/>
  <c r="E50" i="8"/>
  <c r="F50" i="8"/>
  <c r="G50" i="8"/>
  <c r="H50" i="8"/>
  <c r="I50" i="8"/>
  <c r="J50" i="8"/>
  <c r="F51" i="8"/>
  <c r="G51" i="8"/>
  <c r="H51" i="8"/>
  <c r="H108" i="8" s="1"/>
  <c r="H109" i="8" s="1"/>
  <c r="I51" i="8"/>
  <c r="J51" i="8"/>
  <c r="E52" i="8"/>
  <c r="E54" i="8"/>
  <c r="F54" i="8"/>
  <c r="G54" i="8"/>
  <c r="H54" i="8"/>
  <c r="I54" i="8"/>
  <c r="J54" i="8"/>
  <c r="E55" i="8"/>
  <c r="E56" i="8" s="1"/>
  <c r="I55" i="8"/>
  <c r="I56" i="8" s="1"/>
  <c r="E60" i="8"/>
  <c r="F60" i="8"/>
  <c r="G60" i="8"/>
  <c r="H60" i="8"/>
  <c r="I60" i="8"/>
  <c r="J60" i="8"/>
  <c r="E61" i="8"/>
  <c r="I61" i="8"/>
  <c r="F63" i="8"/>
  <c r="F64" i="8" s="1"/>
  <c r="G63" i="8"/>
  <c r="H63" i="8"/>
  <c r="H64" i="8" s="1"/>
  <c r="I63" i="8"/>
  <c r="I64" i="8" s="1"/>
  <c r="J63" i="8"/>
  <c r="J64" i="8" s="1"/>
  <c r="G64" i="8"/>
  <c r="F65" i="8"/>
  <c r="G65" i="8"/>
  <c r="H65" i="8"/>
  <c r="I65" i="8"/>
  <c r="J65" i="8"/>
  <c r="E66" i="8"/>
  <c r="E68" i="8"/>
  <c r="F68" i="8"/>
  <c r="G68" i="8"/>
  <c r="H68" i="8"/>
  <c r="I68" i="8"/>
  <c r="J68" i="8"/>
  <c r="F69" i="8"/>
  <c r="G69" i="8"/>
  <c r="G73" i="8" s="1"/>
  <c r="H69" i="8"/>
  <c r="I69" i="8"/>
  <c r="I73" i="8" s="1"/>
  <c r="I74" i="8" s="1"/>
  <c r="J69" i="8"/>
  <c r="E70" i="8"/>
  <c r="E72" i="8"/>
  <c r="F72" i="8"/>
  <c r="G72" i="8"/>
  <c r="H72" i="8"/>
  <c r="I72" i="8"/>
  <c r="J72" i="8"/>
  <c r="E73" i="8"/>
  <c r="E74" i="8" s="1"/>
  <c r="J73" i="8"/>
  <c r="J74" i="8" s="1"/>
  <c r="F76" i="8"/>
  <c r="F77" i="8" s="1"/>
  <c r="G76" i="8"/>
  <c r="G77" i="8" s="1"/>
  <c r="H76" i="8"/>
  <c r="H77" i="8" s="1"/>
  <c r="I76" i="8"/>
  <c r="J76" i="8"/>
  <c r="J77" i="8" s="1"/>
  <c r="I77" i="8"/>
  <c r="F78" i="8"/>
  <c r="G78" i="8"/>
  <c r="H78" i="8"/>
  <c r="I78" i="8"/>
  <c r="J78" i="8"/>
  <c r="E79" i="8"/>
  <c r="E81" i="8"/>
  <c r="F81" i="8"/>
  <c r="G81" i="8"/>
  <c r="H81" i="8"/>
  <c r="I81" i="8"/>
  <c r="J81" i="8"/>
  <c r="F82" i="8"/>
  <c r="G82" i="8"/>
  <c r="H82" i="8"/>
  <c r="I82" i="8"/>
  <c r="J82" i="8"/>
  <c r="E83" i="8"/>
  <c r="E85" i="8"/>
  <c r="F85" i="8"/>
  <c r="G85" i="8"/>
  <c r="H85" i="8"/>
  <c r="I85" i="8"/>
  <c r="J85" i="8"/>
  <c r="E86" i="8"/>
  <c r="E87" i="8" s="1"/>
  <c r="J86" i="8"/>
  <c r="J87" i="8" s="1"/>
  <c r="E88" i="8"/>
  <c r="F89" i="8"/>
  <c r="F90" i="8" s="1"/>
  <c r="G89" i="8"/>
  <c r="H89" i="8"/>
  <c r="H90" i="8" s="1"/>
  <c r="I89" i="8"/>
  <c r="J89" i="8"/>
  <c r="J90" i="8" s="1"/>
  <c r="G90" i="8"/>
  <c r="I90" i="8"/>
  <c r="E91" i="8"/>
  <c r="E92" i="8" s="1"/>
  <c r="F91" i="8"/>
  <c r="G91" i="8"/>
  <c r="H91" i="8"/>
  <c r="I91" i="8"/>
  <c r="J91" i="8"/>
  <c r="E93" i="8"/>
  <c r="E94" i="8" s="1"/>
  <c r="F94" i="8"/>
  <c r="G94" i="8"/>
  <c r="H94" i="8"/>
  <c r="I94" i="8"/>
  <c r="J94" i="8"/>
  <c r="E95" i="8"/>
  <c r="E96" i="8" s="1"/>
  <c r="F95" i="8"/>
  <c r="G95" i="8"/>
  <c r="H95" i="8"/>
  <c r="I95" i="8"/>
  <c r="J95" i="8"/>
  <c r="E97" i="8"/>
  <c r="E98" i="8"/>
  <c r="F98" i="8"/>
  <c r="G98" i="8"/>
  <c r="H98" i="8"/>
  <c r="I98" i="8"/>
  <c r="J98" i="8"/>
  <c r="F101" i="8"/>
  <c r="G101" i="8"/>
  <c r="H101" i="8"/>
  <c r="H111" i="8" s="1"/>
  <c r="I101" i="8"/>
  <c r="J101" i="8"/>
  <c r="E105" i="8"/>
  <c r="F106" i="8"/>
  <c r="G106" i="8"/>
  <c r="G107" i="8" s="1"/>
  <c r="H106" i="8"/>
  <c r="H107" i="8" s="1"/>
  <c r="I106" i="8"/>
  <c r="J106" i="8"/>
  <c r="E107" i="8"/>
  <c r="E109" i="8"/>
  <c r="F110" i="8"/>
  <c r="G110" i="8"/>
  <c r="G111" i="8" s="1"/>
  <c r="H110" i="8"/>
  <c r="I110" i="8"/>
  <c r="J110" i="8"/>
  <c r="E111" i="8"/>
  <c r="E112" i="8"/>
  <c r="E113" i="8" s="1"/>
  <c r="C2" i="9"/>
  <c r="F4" i="9"/>
  <c r="I4" i="9"/>
  <c r="I7" i="9" s="1"/>
  <c r="F6" i="9"/>
  <c r="G6" i="9"/>
  <c r="H6" i="9"/>
  <c r="I6" i="9"/>
  <c r="J6" i="9"/>
  <c r="K6" i="9"/>
  <c r="F42" i="9"/>
  <c r="F49" i="9"/>
  <c r="C2" i="10"/>
  <c r="F4" i="10"/>
  <c r="F6" i="10"/>
  <c r="J4" i="11" s="1"/>
  <c r="G6" i="10"/>
  <c r="K4" i="11" s="1"/>
  <c r="H6" i="10"/>
  <c r="I6" i="10"/>
  <c r="M4" i="11" s="1"/>
  <c r="J6" i="10"/>
  <c r="N4" i="11" s="1"/>
  <c r="K6" i="10"/>
  <c r="F61" i="10"/>
  <c r="G61" i="10"/>
  <c r="H61" i="10"/>
  <c r="I61" i="10"/>
  <c r="J61" i="10"/>
  <c r="K61" i="10"/>
  <c r="C2" i="11"/>
  <c r="L4" i="11"/>
  <c r="J10" i="11"/>
  <c r="K10" i="11"/>
  <c r="L10" i="11"/>
  <c r="M10" i="11"/>
  <c r="N10" i="11"/>
  <c r="J12" i="11"/>
  <c r="K12" i="11"/>
  <c r="L12" i="11"/>
  <c r="M12" i="11"/>
  <c r="N12" i="11"/>
  <c r="J14" i="11"/>
  <c r="K14" i="11"/>
  <c r="L14" i="11"/>
  <c r="M14" i="11"/>
  <c r="N14" i="11"/>
  <c r="J16" i="11"/>
  <c r="K16" i="11"/>
  <c r="L16" i="11"/>
  <c r="M16" i="11"/>
  <c r="N16" i="11"/>
  <c r="J18" i="11"/>
  <c r="K18" i="11"/>
  <c r="L18" i="11"/>
  <c r="M18" i="11"/>
  <c r="N18" i="11"/>
  <c r="N20" i="11" s="1"/>
  <c r="J26" i="11"/>
  <c r="K26" i="11"/>
  <c r="L26" i="11"/>
  <c r="M26" i="11"/>
  <c r="N26" i="11"/>
  <c r="J28" i="11"/>
  <c r="K28" i="11"/>
  <c r="L28" i="11"/>
  <c r="M28" i="11"/>
  <c r="N28" i="11"/>
  <c r="J30" i="11"/>
  <c r="K30" i="11"/>
  <c r="L30" i="11"/>
  <c r="M30" i="11"/>
  <c r="N30" i="11"/>
  <c r="J32" i="11"/>
  <c r="K32" i="11"/>
  <c r="L32" i="11"/>
  <c r="M32" i="11"/>
  <c r="N32" i="11"/>
  <c r="J34" i="11"/>
  <c r="K34" i="11"/>
  <c r="L34" i="11"/>
  <c r="M34" i="11"/>
  <c r="M36" i="11" s="1"/>
  <c r="N34" i="11"/>
  <c r="J42" i="11"/>
  <c r="K42" i="11"/>
  <c r="L42" i="11"/>
  <c r="M42" i="11"/>
  <c r="N42" i="11"/>
  <c r="J44" i="11"/>
  <c r="K44" i="11"/>
  <c r="L44" i="11"/>
  <c r="M44" i="11"/>
  <c r="N44" i="11"/>
  <c r="J46" i="11"/>
  <c r="K46" i="11"/>
  <c r="L46" i="11"/>
  <c r="M46" i="11"/>
  <c r="N46" i="11"/>
  <c r="J48" i="11"/>
  <c r="K48" i="11"/>
  <c r="L48" i="11"/>
  <c r="M48" i="11"/>
  <c r="N48" i="11"/>
  <c r="J50" i="11"/>
  <c r="K50" i="11"/>
  <c r="L50" i="11"/>
  <c r="M50" i="11"/>
  <c r="N50" i="11"/>
  <c r="J58" i="11"/>
  <c r="K58" i="11"/>
  <c r="L58" i="11"/>
  <c r="M58" i="11"/>
  <c r="N58" i="11"/>
  <c r="J60" i="11"/>
  <c r="K60" i="11"/>
  <c r="L60" i="11"/>
  <c r="M60" i="11"/>
  <c r="N60" i="11"/>
  <c r="J62" i="11"/>
  <c r="K62" i="11"/>
  <c r="L62" i="11"/>
  <c r="M62" i="11"/>
  <c r="N62" i="11"/>
  <c r="J64" i="11"/>
  <c r="K64" i="11"/>
  <c r="L64" i="11"/>
  <c r="M64" i="11"/>
  <c r="N64" i="11"/>
  <c r="J66" i="11"/>
  <c r="K66" i="11"/>
  <c r="L66" i="11"/>
  <c r="M66" i="11"/>
  <c r="N66" i="11"/>
  <c r="J74" i="11"/>
  <c r="K74" i="11"/>
  <c r="L74" i="11"/>
  <c r="M74" i="11"/>
  <c r="N74" i="11"/>
  <c r="J76" i="11"/>
  <c r="K76" i="11"/>
  <c r="L76" i="11"/>
  <c r="M76" i="11"/>
  <c r="N76" i="11"/>
  <c r="J78" i="11"/>
  <c r="K78" i="11"/>
  <c r="L78" i="11"/>
  <c r="M78" i="11"/>
  <c r="N78" i="11"/>
  <c r="J80" i="11"/>
  <c r="K80" i="11"/>
  <c r="L80" i="11"/>
  <c r="M80" i="11"/>
  <c r="N80" i="11"/>
  <c r="J82" i="11"/>
  <c r="K82" i="11"/>
  <c r="L82" i="11"/>
  <c r="M82" i="11"/>
  <c r="N82" i="11"/>
  <c r="J90" i="11"/>
  <c r="K90" i="11"/>
  <c r="L90" i="11"/>
  <c r="M90" i="11"/>
  <c r="N90" i="11"/>
  <c r="J92" i="11"/>
  <c r="K92" i="11"/>
  <c r="L92" i="11"/>
  <c r="M92" i="11"/>
  <c r="N92" i="11"/>
  <c r="J94" i="11"/>
  <c r="K94" i="11"/>
  <c r="L94" i="11"/>
  <c r="M94" i="11"/>
  <c r="N94" i="11"/>
  <c r="J96" i="11"/>
  <c r="K96" i="11"/>
  <c r="L96" i="11"/>
  <c r="M96" i="11"/>
  <c r="N96" i="11"/>
  <c r="J98" i="11"/>
  <c r="K98" i="11"/>
  <c r="L98" i="11"/>
  <c r="M98" i="11"/>
  <c r="N98" i="11"/>
  <c r="D26" i="20"/>
  <c r="E26" i="20"/>
  <c r="F26" i="20"/>
  <c r="G26" i="20"/>
  <c r="H26" i="20"/>
  <c r="I26" i="20"/>
  <c r="D42" i="20"/>
  <c r="D45" i="20"/>
  <c r="A2" i="17"/>
  <c r="D3" i="17"/>
  <c r="D4" i="17"/>
  <c r="B5" i="17"/>
  <c r="B106" i="17" s="1"/>
  <c r="E5" i="17"/>
  <c r="I5" i="17"/>
  <c r="I74" i="17" s="1"/>
  <c r="I106" i="17" s="1"/>
  <c r="L5" i="17"/>
  <c r="L74" i="17" s="1"/>
  <c r="P5" i="17"/>
  <c r="S5" i="17"/>
  <c r="W5" i="17"/>
  <c r="W74" i="17" s="1"/>
  <c r="Z5" i="17"/>
  <c r="AD5" i="17"/>
  <c r="AG5" i="17"/>
  <c r="AK5" i="17"/>
  <c r="AK74" i="17" s="1"/>
  <c r="AK106" i="17" s="1"/>
  <c r="A7" i="17"/>
  <c r="B7" i="17"/>
  <c r="D7" i="17"/>
  <c r="E7" i="17"/>
  <c r="I7" i="17" s="1"/>
  <c r="L7" i="17"/>
  <c r="P7" i="17" s="1"/>
  <c r="S7" i="17"/>
  <c r="Z7" i="17"/>
  <c r="AD7" i="17" s="1"/>
  <c r="AG7" i="17"/>
  <c r="AK7" i="17" s="1"/>
  <c r="A8" i="17"/>
  <c r="B8" i="17"/>
  <c r="D8" i="17"/>
  <c r="E8" i="17"/>
  <c r="I8" i="17" s="1"/>
  <c r="L8" i="17"/>
  <c r="P8" i="17" s="1"/>
  <c r="O8" i="17"/>
  <c r="S8" i="17"/>
  <c r="W8" i="17" s="1"/>
  <c r="Z8" i="17"/>
  <c r="AD8" i="17" s="1"/>
  <c r="AG8" i="17"/>
  <c r="AK8" i="17" s="1"/>
  <c r="A9" i="17"/>
  <c r="B9" i="17"/>
  <c r="D9" i="17"/>
  <c r="E9" i="17"/>
  <c r="I9" i="17" s="1"/>
  <c r="L9" i="17"/>
  <c r="P9" i="17" s="1"/>
  <c r="S9" i="17"/>
  <c r="Z9" i="17"/>
  <c r="AD9" i="17" s="1"/>
  <c r="AG9" i="17"/>
  <c r="A10" i="17"/>
  <c r="B10" i="17"/>
  <c r="D10" i="17"/>
  <c r="E10" i="17"/>
  <c r="L10" i="17"/>
  <c r="S10" i="17"/>
  <c r="W10" i="17" s="1"/>
  <c r="Z10" i="17"/>
  <c r="AA10" i="17" s="1"/>
  <c r="AG10" i="17"/>
  <c r="AK10" i="17" s="1"/>
  <c r="A11" i="17"/>
  <c r="B11" i="17"/>
  <c r="D11" i="17"/>
  <c r="E11" i="17"/>
  <c r="L11" i="17"/>
  <c r="P11" i="17" s="1"/>
  <c r="S11" i="17"/>
  <c r="Z11" i="17"/>
  <c r="AG11" i="17"/>
  <c r="A12" i="17"/>
  <c r="B12" i="17"/>
  <c r="D12" i="17"/>
  <c r="G12" i="17"/>
  <c r="N12" i="17"/>
  <c r="O65" i="17" s="1"/>
  <c r="S12" i="17"/>
  <c r="U12" i="17"/>
  <c r="V12" i="17" s="1"/>
  <c r="V8" i="17"/>
  <c r="Z12" i="17"/>
  <c r="AB12" i="17"/>
  <c r="AI12" i="17"/>
  <c r="AJ10" i="17"/>
  <c r="A13" i="17"/>
  <c r="B13" i="17"/>
  <c r="D13" i="17"/>
  <c r="E13" i="17"/>
  <c r="L13" i="17"/>
  <c r="P13" i="17" s="1"/>
  <c r="S13" i="17"/>
  <c r="W13" i="17" s="1"/>
  <c r="V13" i="17"/>
  <c r="Z13" i="17"/>
  <c r="AG13" i="17"/>
  <c r="AJ13" i="17"/>
  <c r="A14" i="17"/>
  <c r="B14" i="17"/>
  <c r="D14" i="17"/>
  <c r="E14" i="17"/>
  <c r="L14" i="17"/>
  <c r="P14" i="17" s="1"/>
  <c r="S14" i="17"/>
  <c r="V14" i="17"/>
  <c r="Z14" i="17"/>
  <c r="AD14" i="17" s="1"/>
  <c r="AC14" i="17"/>
  <c r="AG14" i="17"/>
  <c r="AK14" i="17" s="1"/>
  <c r="A15" i="17"/>
  <c r="B15" i="17"/>
  <c r="D15" i="17"/>
  <c r="E15" i="17"/>
  <c r="I15" i="17" s="1"/>
  <c r="L15" i="17"/>
  <c r="P15" i="17" s="1"/>
  <c r="V15" i="17"/>
  <c r="Z15" i="17"/>
  <c r="AJ15" i="17"/>
  <c r="A16" i="17"/>
  <c r="B16" i="17"/>
  <c r="D16" i="17"/>
  <c r="E16" i="17"/>
  <c r="I16" i="17" s="1"/>
  <c r="A17" i="17"/>
  <c r="B17" i="17"/>
  <c r="D17" i="17"/>
  <c r="E17" i="17"/>
  <c r="L17" i="17"/>
  <c r="P17" i="17" s="1"/>
  <c r="S17" i="17"/>
  <c r="W17" i="17" s="1"/>
  <c r="V17" i="17"/>
  <c r="Z17" i="17"/>
  <c r="AD17" i="17" s="1"/>
  <c r="AG17" i="17"/>
  <c r="AK17" i="17" s="1"/>
  <c r="AJ17" i="17"/>
  <c r="A18" i="17"/>
  <c r="B18" i="17"/>
  <c r="D18" i="17"/>
  <c r="E18" i="17"/>
  <c r="L18" i="17"/>
  <c r="P18" i="17" s="1"/>
  <c r="S18" i="17"/>
  <c r="W18" i="17" s="1"/>
  <c r="V18" i="17"/>
  <c r="Z18" i="17"/>
  <c r="AG18" i="17"/>
  <c r="AK18" i="17" s="1"/>
  <c r="A19" i="17"/>
  <c r="D19" i="17"/>
  <c r="A20" i="17"/>
  <c r="B20" i="17"/>
  <c r="D20" i="17"/>
  <c r="E20" i="17"/>
  <c r="L20" i="17"/>
  <c r="P20" i="17" s="1"/>
  <c r="S20" i="17"/>
  <c r="W20" i="17" s="1"/>
  <c r="V20" i="17"/>
  <c r="Z20" i="17"/>
  <c r="AD20" i="17" s="1"/>
  <c r="AG20" i="17"/>
  <c r="AK20" i="17" s="1"/>
  <c r="AJ20" i="17"/>
  <c r="A21" i="17"/>
  <c r="B21" i="17"/>
  <c r="D21" i="17"/>
  <c r="E21" i="17"/>
  <c r="L21" i="17"/>
  <c r="S21" i="17"/>
  <c r="V21" i="17"/>
  <c r="Z21" i="17"/>
  <c r="AD21" i="17" s="1"/>
  <c r="AG21" i="17"/>
  <c r="A22" i="17"/>
  <c r="D22" i="17"/>
  <c r="A23" i="17"/>
  <c r="D23" i="17"/>
  <c r="A24" i="17"/>
  <c r="B24" i="17"/>
  <c r="D24" i="17"/>
  <c r="E24" i="17"/>
  <c r="I24" i="17" s="1"/>
  <c r="L24" i="17"/>
  <c r="S24" i="17"/>
  <c r="W24" i="17" s="1"/>
  <c r="V24" i="17"/>
  <c r="Z24" i="17"/>
  <c r="AD24" i="17" s="1"/>
  <c r="AG24" i="17"/>
  <c r="AK24" i="17" s="1"/>
  <c r="AJ24" i="17"/>
  <c r="A25" i="17"/>
  <c r="B25" i="17"/>
  <c r="D25" i="17"/>
  <c r="E25" i="17"/>
  <c r="I25" i="17" s="1"/>
  <c r="L25" i="17"/>
  <c r="S25" i="17"/>
  <c r="W25" i="17" s="1"/>
  <c r="Z25" i="17"/>
  <c r="AD25" i="17" s="1"/>
  <c r="AG25" i="17"/>
  <c r="AK25" i="17" s="1"/>
  <c r="AJ25" i="17"/>
  <c r="A26" i="17"/>
  <c r="B26" i="17"/>
  <c r="D26" i="17"/>
  <c r="E26" i="17"/>
  <c r="L26" i="17"/>
  <c r="S26" i="17"/>
  <c r="W26" i="17" s="1"/>
  <c r="V26" i="17"/>
  <c r="Z26" i="17"/>
  <c r="AG26" i="17"/>
  <c r="AK26" i="17" s="1"/>
  <c r="AJ26" i="17"/>
  <c r="A27" i="17"/>
  <c r="B27" i="17"/>
  <c r="D27" i="17"/>
  <c r="E27" i="17"/>
  <c r="I27" i="17" s="1"/>
  <c r="L27" i="17"/>
  <c r="S27" i="17"/>
  <c r="W27" i="17" s="1"/>
  <c r="V27" i="17"/>
  <c r="Z27" i="17"/>
  <c r="AD27" i="17" s="1"/>
  <c r="AG27" i="17"/>
  <c r="A28" i="17"/>
  <c r="B28" i="17"/>
  <c r="C28" i="17" s="1"/>
  <c r="D28" i="17"/>
  <c r="E28" i="17"/>
  <c r="I28" i="17" s="1"/>
  <c r="L28" i="17"/>
  <c r="S28" i="17"/>
  <c r="V28" i="17"/>
  <c r="Z28" i="17"/>
  <c r="AA28" i="17" s="1"/>
  <c r="AG28" i="17"/>
  <c r="AJ28" i="17"/>
  <c r="A29" i="17"/>
  <c r="B29" i="17"/>
  <c r="D29" i="17"/>
  <c r="E29" i="17"/>
  <c r="I29" i="17" s="1"/>
  <c r="L29" i="17"/>
  <c r="S29" i="17"/>
  <c r="Z29" i="17"/>
  <c r="AG29" i="17"/>
  <c r="AJ29" i="17"/>
  <c r="A30" i="17"/>
  <c r="D30" i="17"/>
  <c r="G30" i="17"/>
  <c r="L30" i="17"/>
  <c r="N30" i="17"/>
  <c r="P30" i="17" s="1"/>
  <c r="U30" i="17"/>
  <c r="AB30" i="17"/>
  <c r="AG30" i="17"/>
  <c r="AI30" i="17"/>
  <c r="A31" i="17"/>
  <c r="B31" i="17"/>
  <c r="C31" i="17" s="1"/>
  <c r="D31" i="17"/>
  <c r="E31" i="17"/>
  <c r="L31" i="17"/>
  <c r="P31" i="17" s="1"/>
  <c r="S31" i="17"/>
  <c r="W31" i="17" s="1"/>
  <c r="V31" i="17"/>
  <c r="Z31" i="17"/>
  <c r="AD31" i="17" s="1"/>
  <c r="AG31" i="17"/>
  <c r="AJ31" i="17"/>
  <c r="A32" i="17"/>
  <c r="B32" i="17"/>
  <c r="C32" i="17" s="1"/>
  <c r="D32" i="17"/>
  <c r="E32" i="17"/>
  <c r="I32" i="17" s="1"/>
  <c r="L32" i="17"/>
  <c r="P32" i="17" s="1"/>
  <c r="S32" i="17"/>
  <c r="Z32" i="17"/>
  <c r="AD32" i="17" s="1"/>
  <c r="AG32" i="17"/>
  <c r="AK32" i="17" s="1"/>
  <c r="AJ32" i="17"/>
  <c r="A33" i="17"/>
  <c r="B33" i="17"/>
  <c r="D33" i="17"/>
  <c r="E33" i="17"/>
  <c r="I33" i="17" s="1"/>
  <c r="L33" i="17"/>
  <c r="P33" i="17" s="1"/>
  <c r="S33" i="17"/>
  <c r="V33" i="17"/>
  <c r="Z33" i="17"/>
  <c r="AD33" i="17" s="1"/>
  <c r="AG33" i="17"/>
  <c r="AJ33" i="17"/>
  <c r="A34" i="17"/>
  <c r="B34" i="17"/>
  <c r="D34" i="17"/>
  <c r="E34" i="17"/>
  <c r="I34" i="17" s="1"/>
  <c r="L34" i="17"/>
  <c r="S34" i="17"/>
  <c r="V34" i="17"/>
  <c r="Z34" i="17"/>
  <c r="AG34" i="17"/>
  <c r="AK34" i="17" s="1"/>
  <c r="A35" i="17"/>
  <c r="B35" i="17"/>
  <c r="C35" i="17" s="1"/>
  <c r="D35" i="17"/>
  <c r="E35" i="17"/>
  <c r="L35" i="17"/>
  <c r="P35" i="17" s="1"/>
  <c r="S35" i="17"/>
  <c r="W35" i="17" s="1"/>
  <c r="V35" i="17"/>
  <c r="Z35" i="17"/>
  <c r="AG35" i="17"/>
  <c r="AK35" i="17" s="1"/>
  <c r="AJ35" i="17"/>
  <c r="A36" i="17"/>
  <c r="B36" i="17"/>
  <c r="D36" i="17"/>
  <c r="E36" i="17"/>
  <c r="I36" i="17" s="1"/>
  <c r="L36" i="17"/>
  <c r="P36" i="17" s="1"/>
  <c r="O36" i="17"/>
  <c r="S36" i="17"/>
  <c r="W36" i="17" s="1"/>
  <c r="Z36" i="17"/>
  <c r="AG36" i="17"/>
  <c r="AJ36" i="17"/>
  <c r="A37" i="17"/>
  <c r="B37" i="17"/>
  <c r="D37" i="17"/>
  <c r="E37" i="17"/>
  <c r="I37" i="17" s="1"/>
  <c r="L37" i="17"/>
  <c r="P37" i="17" s="1"/>
  <c r="S37" i="17"/>
  <c r="V37" i="17"/>
  <c r="Z37" i="17"/>
  <c r="AC37" i="17"/>
  <c r="AG37" i="17"/>
  <c r="AJ37" i="17"/>
  <c r="A38" i="17"/>
  <c r="B38" i="17"/>
  <c r="C38" i="17" s="1"/>
  <c r="D38" i="17"/>
  <c r="E38" i="17"/>
  <c r="I38" i="17" s="1"/>
  <c r="L38" i="17"/>
  <c r="S38" i="17"/>
  <c r="W38" i="17" s="1"/>
  <c r="V38" i="17"/>
  <c r="Z38" i="17"/>
  <c r="AG38" i="17"/>
  <c r="AK38" i="17" s="1"/>
  <c r="A39" i="17"/>
  <c r="B39" i="17"/>
  <c r="D39" i="17"/>
  <c r="E39" i="17"/>
  <c r="I39" i="17" s="1"/>
  <c r="L39" i="17"/>
  <c r="S39" i="17"/>
  <c r="V39" i="17"/>
  <c r="Z39" i="17"/>
  <c r="AD39" i="17" s="1"/>
  <c r="AG39" i="17"/>
  <c r="AK39" i="17" s="1"/>
  <c r="AJ39" i="17"/>
  <c r="A40" i="17"/>
  <c r="B40" i="17"/>
  <c r="C40" i="17" s="1"/>
  <c r="D40" i="17"/>
  <c r="E40" i="17"/>
  <c r="I40" i="17" s="1"/>
  <c r="L40" i="17"/>
  <c r="P40" i="17" s="1"/>
  <c r="S40" i="17"/>
  <c r="W40" i="17"/>
  <c r="Z40" i="17"/>
  <c r="AG40" i="17"/>
  <c r="AJ40" i="17"/>
  <c r="A41" i="17"/>
  <c r="B41" i="17"/>
  <c r="D41" i="17"/>
  <c r="E41" i="17"/>
  <c r="I41" i="17" s="1"/>
  <c r="H41" i="17"/>
  <c r="L41" i="17"/>
  <c r="P41" i="17" s="1"/>
  <c r="S41" i="17"/>
  <c r="V41" i="17"/>
  <c r="Z41" i="17"/>
  <c r="AD41" i="17" s="1"/>
  <c r="AG41" i="17"/>
  <c r="AK41" i="17" s="1"/>
  <c r="AJ41" i="17"/>
  <c r="A42" i="17"/>
  <c r="B42" i="17"/>
  <c r="D42" i="17"/>
  <c r="E42" i="17"/>
  <c r="L42" i="17"/>
  <c r="P42" i="17" s="1"/>
  <c r="S42" i="17"/>
  <c r="W42" i="17" s="1"/>
  <c r="V42" i="17"/>
  <c r="Z42" i="17"/>
  <c r="AD42" i="17" s="1"/>
  <c r="AG42" i="17"/>
  <c r="A43" i="17"/>
  <c r="B43" i="17"/>
  <c r="D43" i="17"/>
  <c r="E43" i="17"/>
  <c r="L43" i="17"/>
  <c r="P43" i="17" s="1"/>
  <c r="S43" i="17"/>
  <c r="V43" i="17"/>
  <c r="Z43" i="17"/>
  <c r="AA43" i="17" s="1"/>
  <c r="AG43" i="17"/>
  <c r="AJ43" i="17"/>
  <c r="A44" i="17"/>
  <c r="B44" i="17"/>
  <c r="C44" i="17" s="1"/>
  <c r="D44" i="17"/>
  <c r="E44" i="17"/>
  <c r="I44" i="17" s="1"/>
  <c r="L44" i="17"/>
  <c r="S44" i="17"/>
  <c r="T44" i="17" s="1"/>
  <c r="Z44" i="17"/>
  <c r="AG44" i="17"/>
  <c r="AJ44" i="17"/>
  <c r="A45" i="17"/>
  <c r="B45" i="17"/>
  <c r="D45" i="17"/>
  <c r="E45" i="17"/>
  <c r="H45" i="17"/>
  <c r="L45" i="17"/>
  <c r="P45" i="17" s="1"/>
  <c r="S45" i="17"/>
  <c r="V45" i="17"/>
  <c r="Z45" i="17"/>
  <c r="AD45" i="17" s="1"/>
  <c r="AG45" i="17"/>
  <c r="AK45" i="17" s="1"/>
  <c r="AJ45" i="17"/>
  <c r="A46" i="17"/>
  <c r="B46" i="17"/>
  <c r="D46" i="17"/>
  <c r="E46" i="17"/>
  <c r="I46" i="17" s="1"/>
  <c r="L46" i="17"/>
  <c r="S46" i="17"/>
  <c r="W46" i="17" s="1"/>
  <c r="V46" i="17"/>
  <c r="Z46" i="17"/>
  <c r="AD46" i="17" s="1"/>
  <c r="AG46" i="17"/>
  <c r="AK46" i="17" s="1"/>
  <c r="A47" i="17"/>
  <c r="B47" i="17"/>
  <c r="C47" i="17" s="1"/>
  <c r="D47" i="17"/>
  <c r="E47" i="17"/>
  <c r="L47" i="17"/>
  <c r="P47" i="17" s="1"/>
  <c r="S47" i="17"/>
  <c r="V47" i="17"/>
  <c r="Z47" i="17"/>
  <c r="AD47" i="17" s="1"/>
  <c r="AG47" i="17"/>
  <c r="AJ47" i="17"/>
  <c r="A48" i="17"/>
  <c r="B48" i="17"/>
  <c r="D48" i="17"/>
  <c r="E48" i="17"/>
  <c r="L48" i="17"/>
  <c r="S48" i="17"/>
  <c r="W48" i="17" s="1"/>
  <c r="Z48" i="17"/>
  <c r="AG48" i="17"/>
  <c r="AJ48" i="17"/>
  <c r="A49" i="17"/>
  <c r="B49" i="17"/>
  <c r="C49" i="17" s="1"/>
  <c r="D49" i="17"/>
  <c r="E49" i="17"/>
  <c r="I49" i="17" s="1"/>
  <c r="L49" i="17"/>
  <c r="S49" i="17"/>
  <c r="V49" i="17"/>
  <c r="Z49" i="17"/>
  <c r="AD49" i="17" s="1"/>
  <c r="AG49" i="17"/>
  <c r="AJ49" i="17"/>
  <c r="A50" i="17"/>
  <c r="B50" i="17"/>
  <c r="D50" i="17"/>
  <c r="G50" i="17"/>
  <c r="L50" i="17"/>
  <c r="N50" i="17"/>
  <c r="U50" i="17"/>
  <c r="V50" i="17" s="1"/>
  <c r="Z50" i="17"/>
  <c r="AB50" i="17"/>
  <c r="AI50" i="17"/>
  <c r="AJ50" i="17"/>
  <c r="A51" i="17"/>
  <c r="D51" i="17"/>
  <c r="A52" i="17"/>
  <c r="D52" i="17"/>
  <c r="A53" i="17"/>
  <c r="B53" i="17"/>
  <c r="D53" i="17"/>
  <c r="E53" i="17"/>
  <c r="L53" i="17"/>
  <c r="S53" i="17"/>
  <c r="Z53" i="17"/>
  <c r="AA53" i="17" s="1"/>
  <c r="AG53" i="17"/>
  <c r="AK53" i="17" s="1"/>
  <c r="AJ53" i="17"/>
  <c r="A54" i="17"/>
  <c r="B54" i="17"/>
  <c r="D54" i="17"/>
  <c r="E54" i="17"/>
  <c r="L54" i="17"/>
  <c r="P54" i="17" s="1"/>
  <c r="S54" i="17"/>
  <c r="V54" i="17"/>
  <c r="Z54" i="17"/>
  <c r="AG54" i="17"/>
  <c r="AK54" i="17" s="1"/>
  <c r="AJ54" i="17"/>
  <c r="A55" i="17"/>
  <c r="D55" i="17"/>
  <c r="E55" i="17"/>
  <c r="G55" i="17"/>
  <c r="N55" i="17"/>
  <c r="S55" i="17"/>
  <c r="U55" i="17"/>
  <c r="V55" i="17" s="1"/>
  <c r="Z55" i="17"/>
  <c r="AB55" i="17"/>
  <c r="AI55" i="17"/>
  <c r="AJ55" i="17" s="1"/>
  <c r="A56" i="17"/>
  <c r="B56" i="17"/>
  <c r="D56" i="17"/>
  <c r="E56" i="17"/>
  <c r="I56" i="17" s="1"/>
  <c r="L56" i="17"/>
  <c r="S56" i="17"/>
  <c r="W56" i="17"/>
  <c r="Z56" i="17"/>
  <c r="AA56" i="17" s="1"/>
  <c r="AC56" i="17"/>
  <c r="AG56" i="17"/>
  <c r="AK56" i="17"/>
  <c r="AJ56" i="17"/>
  <c r="A57" i="17"/>
  <c r="B57" i="17"/>
  <c r="C57" i="17"/>
  <c r="D57" i="17"/>
  <c r="E57" i="17"/>
  <c r="L57" i="17"/>
  <c r="S57" i="17"/>
  <c r="W57" i="17" s="1"/>
  <c r="V57" i="17"/>
  <c r="Z57" i="17"/>
  <c r="AD57" i="17" s="1"/>
  <c r="AG57" i="17"/>
  <c r="AK57" i="17" s="1"/>
  <c r="AJ57" i="17"/>
  <c r="A58" i="17"/>
  <c r="B58" i="17"/>
  <c r="D58" i="17"/>
  <c r="E58" i="17"/>
  <c r="I58" i="17" s="1"/>
  <c r="L58" i="17"/>
  <c r="P58" i="17" s="1"/>
  <c r="S58" i="17"/>
  <c r="W58" i="17" s="1"/>
  <c r="V58" i="17"/>
  <c r="Z58" i="17"/>
  <c r="AD58" i="17" s="1"/>
  <c r="AG58" i="17"/>
  <c r="AK58" i="17" s="1"/>
  <c r="A59" i="17"/>
  <c r="D59" i="17"/>
  <c r="E59" i="17"/>
  <c r="G59" i="17"/>
  <c r="L59" i="17"/>
  <c r="P59" i="17" s="1"/>
  <c r="N59" i="17"/>
  <c r="U59" i="17"/>
  <c r="Z59" i="17"/>
  <c r="AA59" i="17" s="1"/>
  <c r="AB59" i="17"/>
  <c r="AI59" i="17"/>
  <c r="AJ59" i="17" s="1"/>
  <c r="A60" i="17"/>
  <c r="D60" i="17"/>
  <c r="A61" i="17"/>
  <c r="B61" i="17"/>
  <c r="D61" i="17"/>
  <c r="E61" i="17"/>
  <c r="L61" i="17"/>
  <c r="P61" i="17" s="1"/>
  <c r="S61" i="17"/>
  <c r="V61" i="17"/>
  <c r="Z61" i="17"/>
  <c r="AD61" i="17" s="1"/>
  <c r="AG61" i="17"/>
  <c r="AJ61" i="17"/>
  <c r="A62" i="17"/>
  <c r="B62" i="17"/>
  <c r="D62" i="17"/>
  <c r="E62" i="17"/>
  <c r="H62" i="17"/>
  <c r="L62" i="17"/>
  <c r="P62" i="17" s="1"/>
  <c r="S62" i="17"/>
  <c r="W62" i="17" s="1"/>
  <c r="Z62" i="17"/>
  <c r="AD62" i="17" s="1"/>
  <c r="AC62" i="17"/>
  <c r="AG62" i="17"/>
  <c r="AK62" i="17" s="1"/>
  <c r="AJ62" i="17"/>
  <c r="A63" i="17"/>
  <c r="D63" i="17"/>
  <c r="E63" i="17"/>
  <c r="G63" i="17"/>
  <c r="N63" i="17"/>
  <c r="U63" i="17"/>
  <c r="V63" i="17" s="1"/>
  <c r="AB63" i="17"/>
  <c r="AG63" i="17"/>
  <c r="AI63" i="17"/>
  <c r="AJ63" i="17" s="1"/>
  <c r="A64" i="17"/>
  <c r="B64" i="17"/>
  <c r="D64" i="17"/>
  <c r="E64" i="17"/>
  <c r="I64" i="17" s="1"/>
  <c r="L64" i="17"/>
  <c r="P64" i="17" s="1"/>
  <c r="O64" i="17"/>
  <c r="S64" i="17"/>
  <c r="W64" i="17" s="1"/>
  <c r="V64" i="17"/>
  <c r="Z64" i="17"/>
  <c r="AG64" i="17"/>
  <c r="AK64" i="17" s="1"/>
  <c r="AJ64" i="17"/>
  <c r="A65" i="17"/>
  <c r="B65" i="17"/>
  <c r="D65" i="17"/>
  <c r="E65" i="17"/>
  <c r="L65" i="17"/>
  <c r="S65" i="17"/>
  <c r="W65" i="17" s="1"/>
  <c r="Z65" i="17"/>
  <c r="AC65" i="17"/>
  <c r="AG65" i="17"/>
  <c r="AK65" i="17" s="1"/>
  <c r="AJ65" i="17"/>
  <c r="A66" i="17"/>
  <c r="B66" i="17"/>
  <c r="C66" i="17" s="1"/>
  <c r="D66" i="17"/>
  <c r="E66" i="17"/>
  <c r="G66" i="17"/>
  <c r="L66" i="17"/>
  <c r="P66" i="17" s="1"/>
  <c r="N66" i="17"/>
  <c r="U66" i="17"/>
  <c r="V66" i="17" s="1"/>
  <c r="AB66" i="17"/>
  <c r="AC66" i="17" s="1"/>
  <c r="AG66" i="17"/>
  <c r="AK66" i="17" s="1"/>
  <c r="AI66" i="17"/>
  <c r="AJ66" i="17"/>
  <c r="A67" i="17"/>
  <c r="D67" i="17"/>
  <c r="A68" i="17"/>
  <c r="B68" i="17"/>
  <c r="C68" i="17" s="1"/>
  <c r="D68" i="17"/>
  <c r="E68" i="17"/>
  <c r="L68" i="17"/>
  <c r="P68" i="17" s="1"/>
  <c r="S68" i="17"/>
  <c r="W68" i="17" s="1"/>
  <c r="V68" i="17"/>
  <c r="Z68" i="17"/>
  <c r="AD68" i="17" s="1"/>
  <c r="AC68" i="17"/>
  <c r="AG68" i="17"/>
  <c r="AK68" i="17"/>
  <c r="AJ68" i="17"/>
  <c r="A69" i="17"/>
  <c r="B69" i="17"/>
  <c r="C69" i="17"/>
  <c r="D69" i="17"/>
  <c r="E69" i="17"/>
  <c r="I69" i="17" s="1"/>
  <c r="L69" i="17"/>
  <c r="P69" i="17"/>
  <c r="S69" i="17"/>
  <c r="W69" i="17" s="1"/>
  <c r="V69" i="17"/>
  <c r="Z69" i="17"/>
  <c r="AA69" i="17" s="1"/>
  <c r="AD69" i="17"/>
  <c r="AG69" i="17"/>
  <c r="AK69" i="17" s="1"/>
  <c r="A70" i="17"/>
  <c r="D70" i="17"/>
  <c r="A74" i="17"/>
  <c r="B74" i="17"/>
  <c r="D74" i="17"/>
  <c r="D106" i="17" s="1"/>
  <c r="G74" i="17"/>
  <c r="H74" i="17"/>
  <c r="H106" i="17" s="1"/>
  <c r="K74" i="17"/>
  <c r="N74" i="17"/>
  <c r="O74" i="17"/>
  <c r="O106" i="17"/>
  <c r="P74" i="17"/>
  <c r="R74" i="17"/>
  <c r="U74" i="17"/>
  <c r="V74" i="17"/>
  <c r="V106" i="17" s="1"/>
  <c r="Y74" i="17"/>
  <c r="AB74" i="17"/>
  <c r="AC74" i="17"/>
  <c r="AD74" i="17"/>
  <c r="AD106" i="17" s="1"/>
  <c r="AF74" i="17"/>
  <c r="AF106" i="17"/>
  <c r="AI74" i="17"/>
  <c r="AJ74" i="17"/>
  <c r="AM74" i="17"/>
  <c r="AM106" i="17" s="1"/>
  <c r="A75" i="17"/>
  <c r="C75" i="17"/>
  <c r="E75" i="17"/>
  <c r="F75" i="17"/>
  <c r="G75" i="17"/>
  <c r="H75" i="17"/>
  <c r="I75" i="17"/>
  <c r="J75" i="17"/>
  <c r="K75" i="17"/>
  <c r="L75" i="17"/>
  <c r="M75" i="17"/>
  <c r="N75" i="17"/>
  <c r="O75" i="17"/>
  <c r="P75" i="17"/>
  <c r="Q75" i="17"/>
  <c r="R75" i="17"/>
  <c r="R107" i="17" s="1"/>
  <c r="S75" i="17"/>
  <c r="T75" i="17"/>
  <c r="U75" i="17"/>
  <c r="V75" i="17"/>
  <c r="W75" i="17"/>
  <c r="X75" i="17"/>
  <c r="Y75" i="17"/>
  <c r="Z75" i="17"/>
  <c r="AA75" i="17"/>
  <c r="AB75" i="17"/>
  <c r="AC75" i="17"/>
  <c r="AD75" i="17"/>
  <c r="AE75" i="17"/>
  <c r="AF75" i="17"/>
  <c r="AF107" i="17" s="1"/>
  <c r="AG75" i="17"/>
  <c r="AH75" i="17"/>
  <c r="AI75" i="17"/>
  <c r="AJ75" i="17"/>
  <c r="AK75" i="17"/>
  <c r="AL75" i="17"/>
  <c r="AM75" i="17"/>
  <c r="AM107" i="17" s="1"/>
  <c r="A76" i="17"/>
  <c r="B76" i="17"/>
  <c r="D76" i="17"/>
  <c r="E76" i="17"/>
  <c r="L76" i="17"/>
  <c r="P76" i="17"/>
  <c r="S76" i="17"/>
  <c r="V76" i="17"/>
  <c r="Z76" i="17"/>
  <c r="AD76" i="17"/>
  <c r="AG76" i="17"/>
  <c r="AK76" i="17" s="1"/>
  <c r="AJ76" i="17"/>
  <c r="A77" i="17"/>
  <c r="B77" i="17"/>
  <c r="C77" i="17" s="1"/>
  <c r="D77" i="17"/>
  <c r="E77" i="17"/>
  <c r="L77" i="17"/>
  <c r="P77" i="17" s="1"/>
  <c r="O77" i="17"/>
  <c r="S77" i="17"/>
  <c r="V77" i="17"/>
  <c r="Z77" i="17"/>
  <c r="AD77" i="17" s="1"/>
  <c r="AC77" i="17"/>
  <c r="AG77" i="17"/>
  <c r="AK77" i="17" s="1"/>
  <c r="AJ77" i="17"/>
  <c r="A78" i="17"/>
  <c r="B78" i="17"/>
  <c r="C78" i="17" s="1"/>
  <c r="D78" i="17"/>
  <c r="E78" i="17"/>
  <c r="L78" i="17"/>
  <c r="S78" i="17"/>
  <c r="V78" i="17"/>
  <c r="Z78" i="17"/>
  <c r="AD78" i="17" s="1"/>
  <c r="AC78" i="17"/>
  <c r="AG78" i="17"/>
  <c r="AJ78" i="17"/>
  <c r="A79" i="17"/>
  <c r="B79" i="17"/>
  <c r="D79" i="17"/>
  <c r="E79" i="17"/>
  <c r="G79" i="17"/>
  <c r="L79" i="17"/>
  <c r="N79" i="17"/>
  <c r="S79" i="17"/>
  <c r="U79" i="17"/>
  <c r="V79" i="17" s="1"/>
  <c r="W79" i="17"/>
  <c r="AB79" i="17"/>
  <c r="AC79" i="17"/>
  <c r="AG79" i="17"/>
  <c r="AI79" i="17"/>
  <c r="AJ79" i="17" s="1"/>
  <c r="A80" i="17"/>
  <c r="B80" i="17"/>
  <c r="D80" i="17"/>
  <c r="E80" i="17"/>
  <c r="I80" i="17" s="1"/>
  <c r="L80" i="17"/>
  <c r="S80" i="17"/>
  <c r="V80" i="17"/>
  <c r="Z80" i="17"/>
  <c r="AA80" i="17" s="1"/>
  <c r="AG80" i="17"/>
  <c r="AK80" i="17" s="1"/>
  <c r="AJ80" i="17"/>
  <c r="A81" i="17"/>
  <c r="B81" i="17"/>
  <c r="D81" i="17"/>
  <c r="E81" i="17"/>
  <c r="I81" i="17" s="1"/>
  <c r="L81" i="17"/>
  <c r="S81" i="17"/>
  <c r="W81" i="17" s="1"/>
  <c r="V81" i="17"/>
  <c r="Z81" i="17"/>
  <c r="AD81" i="17" s="1"/>
  <c r="AC81" i="17"/>
  <c r="AG81" i="17"/>
  <c r="AJ81" i="17"/>
  <c r="A82" i="17"/>
  <c r="B82" i="17"/>
  <c r="D82" i="17"/>
  <c r="E82" i="17"/>
  <c r="I82" i="17" s="1"/>
  <c r="L82" i="17"/>
  <c r="P82" i="17" s="1"/>
  <c r="O82" i="17"/>
  <c r="S82" i="17"/>
  <c r="W82" i="17" s="1"/>
  <c r="V82" i="17"/>
  <c r="Z82" i="17"/>
  <c r="AA82" i="17" s="1"/>
  <c r="AC82" i="17"/>
  <c r="AG82" i="17"/>
  <c r="AJ82" i="17"/>
  <c r="A83" i="17"/>
  <c r="B83" i="17"/>
  <c r="C83" i="17" s="1"/>
  <c r="D83" i="17"/>
  <c r="E83" i="17"/>
  <c r="I83" i="17" s="1"/>
  <c r="L83" i="17"/>
  <c r="P83" i="17" s="1"/>
  <c r="S83" i="17"/>
  <c r="W83" i="17" s="1"/>
  <c r="V83" i="17"/>
  <c r="Z83" i="17"/>
  <c r="AG83" i="17"/>
  <c r="AJ83" i="17"/>
  <c r="A84" i="17"/>
  <c r="B84" i="17"/>
  <c r="D84" i="17"/>
  <c r="E84" i="17"/>
  <c r="I84" i="17"/>
  <c r="L84" i="17"/>
  <c r="S84" i="17"/>
  <c r="W84" i="17" s="1"/>
  <c r="V84" i="17"/>
  <c r="Z84" i="17"/>
  <c r="AC84" i="17"/>
  <c r="AG84" i="17"/>
  <c r="AK84" i="17" s="1"/>
  <c r="AJ84" i="17"/>
  <c r="A85" i="17"/>
  <c r="B85" i="17"/>
  <c r="D85" i="17"/>
  <c r="G85" i="17"/>
  <c r="L85" i="17"/>
  <c r="N85" i="17"/>
  <c r="S85" i="17"/>
  <c r="U85" i="17"/>
  <c r="V85" i="17"/>
  <c r="AB85" i="17"/>
  <c r="AG85" i="17"/>
  <c r="AI85" i="17"/>
  <c r="A86" i="17"/>
  <c r="B86" i="17"/>
  <c r="D86" i="17"/>
  <c r="E86" i="17"/>
  <c r="H86" i="17"/>
  <c r="L86" i="17"/>
  <c r="O86" i="17"/>
  <c r="S86" i="17"/>
  <c r="V86" i="17"/>
  <c r="Z86" i="17"/>
  <c r="AD86" i="17"/>
  <c r="AG86" i="17"/>
  <c r="AJ86" i="17"/>
  <c r="A87" i="17"/>
  <c r="B87" i="17"/>
  <c r="C87" i="17" s="1"/>
  <c r="D87" i="17"/>
  <c r="E87" i="17"/>
  <c r="L87" i="17"/>
  <c r="P87" i="17" s="1"/>
  <c r="S87" i="17"/>
  <c r="V87" i="17"/>
  <c r="Z87" i="17"/>
  <c r="AD87" i="17" s="1"/>
  <c r="AG87" i="17"/>
  <c r="AK87" i="17" s="1"/>
  <c r="AJ87" i="17"/>
  <c r="A88" i="17"/>
  <c r="B88" i="17"/>
  <c r="D88" i="17"/>
  <c r="E88" i="17"/>
  <c r="L88" i="17"/>
  <c r="P88" i="17" s="1"/>
  <c r="S88" i="17"/>
  <c r="V88" i="17"/>
  <c r="Z88" i="17"/>
  <c r="AC88" i="17"/>
  <c r="AG88" i="17"/>
  <c r="AJ88" i="17"/>
  <c r="A89" i="17"/>
  <c r="B89" i="17"/>
  <c r="C89" i="17" s="1"/>
  <c r="D89" i="17"/>
  <c r="E89" i="17"/>
  <c r="L89" i="17"/>
  <c r="O89" i="17"/>
  <c r="S89" i="17"/>
  <c r="W89" i="17" s="1"/>
  <c r="V89" i="17"/>
  <c r="Z89" i="17"/>
  <c r="AC89" i="17"/>
  <c r="AG89" i="17"/>
  <c r="AK89" i="17" s="1"/>
  <c r="AJ89" i="17"/>
  <c r="A90" i="17"/>
  <c r="B90" i="17"/>
  <c r="C90" i="17" s="1"/>
  <c r="D90" i="17"/>
  <c r="E90" i="17"/>
  <c r="I90" i="17" s="1"/>
  <c r="L90" i="17"/>
  <c r="P90" i="17" s="1"/>
  <c r="S90" i="17"/>
  <c r="W90" i="17" s="1"/>
  <c r="V90" i="17"/>
  <c r="Z90" i="17"/>
  <c r="AA90" i="17" s="1"/>
  <c r="AC90" i="17"/>
  <c r="AG90" i="17"/>
  <c r="AJ90" i="17"/>
  <c r="A91" i="17"/>
  <c r="B91" i="17"/>
  <c r="C91" i="17" s="1"/>
  <c r="D91" i="17"/>
  <c r="E91" i="17"/>
  <c r="I91" i="17" s="1"/>
  <c r="L91" i="17"/>
  <c r="P91" i="17" s="1"/>
  <c r="S91" i="17"/>
  <c r="W91" i="17" s="1"/>
  <c r="V91" i="17"/>
  <c r="Z91" i="17"/>
  <c r="AD91" i="17" s="1"/>
  <c r="AC91" i="17"/>
  <c r="AG91" i="17"/>
  <c r="AK91" i="17" s="1"/>
  <c r="AJ91" i="17"/>
  <c r="A92" i="17"/>
  <c r="B92" i="17"/>
  <c r="C92" i="17" s="1"/>
  <c r="D92" i="17"/>
  <c r="E92" i="17"/>
  <c r="I92" i="17" s="1"/>
  <c r="L92" i="17"/>
  <c r="P92" i="17" s="1"/>
  <c r="S92" i="17"/>
  <c r="W92" i="17" s="1"/>
  <c r="V92" i="17"/>
  <c r="Z92" i="17"/>
  <c r="AG92" i="17"/>
  <c r="AJ92" i="17"/>
  <c r="A93" i="17"/>
  <c r="B93" i="17"/>
  <c r="D93" i="17"/>
  <c r="E93" i="17"/>
  <c r="I93" i="17" s="1"/>
  <c r="L93" i="17"/>
  <c r="P93" i="17" s="1"/>
  <c r="S93" i="17"/>
  <c r="W93" i="17" s="1"/>
  <c r="V93" i="17"/>
  <c r="Z93" i="17"/>
  <c r="AD93" i="17" s="1"/>
  <c r="AC93" i="17"/>
  <c r="AG93" i="17"/>
  <c r="AK93" i="17" s="1"/>
  <c r="AJ93" i="17"/>
  <c r="A94" i="17"/>
  <c r="B94" i="17"/>
  <c r="C94" i="17" s="1"/>
  <c r="D94" i="17"/>
  <c r="E94" i="17"/>
  <c r="I94" i="17" s="1"/>
  <c r="L94" i="17"/>
  <c r="P94" i="17" s="1"/>
  <c r="S94" i="17"/>
  <c r="V94" i="17"/>
  <c r="Z94" i="17"/>
  <c r="AC94" i="17"/>
  <c r="AG94" i="17"/>
  <c r="AK94" i="17" s="1"/>
  <c r="AJ94" i="17"/>
  <c r="A95" i="17"/>
  <c r="B95" i="17"/>
  <c r="D95" i="17"/>
  <c r="E95" i="17"/>
  <c r="I95" i="17" s="1"/>
  <c r="L95" i="17"/>
  <c r="P95" i="17" s="1"/>
  <c r="S95" i="17"/>
  <c r="V95" i="17"/>
  <c r="Z95" i="17"/>
  <c r="AG95" i="17"/>
  <c r="AJ95" i="17"/>
  <c r="A96" i="17"/>
  <c r="B96" i="17"/>
  <c r="D96" i="17"/>
  <c r="E96" i="17"/>
  <c r="I96" i="17" s="1"/>
  <c r="L96" i="17"/>
  <c r="S96" i="17"/>
  <c r="V96" i="17"/>
  <c r="Z96" i="17"/>
  <c r="AC96" i="17"/>
  <c r="AG96" i="17"/>
  <c r="AJ96" i="17"/>
  <c r="A97" i="17"/>
  <c r="B97" i="17"/>
  <c r="C97" i="17" s="1"/>
  <c r="D97" i="17"/>
  <c r="E97" i="17"/>
  <c r="I97" i="17" s="1"/>
  <c r="L97" i="17"/>
  <c r="P97" i="17" s="1"/>
  <c r="S97" i="17"/>
  <c r="W97" i="17" s="1"/>
  <c r="V97" i="17"/>
  <c r="Z97" i="17"/>
  <c r="AD97" i="17" s="1"/>
  <c r="AG97" i="17"/>
  <c r="AK97" i="17" s="1"/>
  <c r="AJ97" i="17"/>
  <c r="A98" i="17"/>
  <c r="B98" i="17"/>
  <c r="D98" i="17"/>
  <c r="E98" i="17"/>
  <c r="I98" i="17" s="1"/>
  <c r="H98" i="17"/>
  <c r="L98" i="17"/>
  <c r="P98" i="17" s="1"/>
  <c r="S98" i="17"/>
  <c r="W98" i="17" s="1"/>
  <c r="V98" i="17"/>
  <c r="Z98" i="17"/>
  <c r="AG98" i="17"/>
  <c r="AK98" i="17" s="1"/>
  <c r="AJ98" i="17"/>
  <c r="A99" i="17"/>
  <c r="B99" i="17"/>
  <c r="D99" i="17"/>
  <c r="E99" i="17"/>
  <c r="I99" i="17" s="1"/>
  <c r="H99" i="17"/>
  <c r="L99" i="17"/>
  <c r="O99" i="17"/>
  <c r="S99" i="17"/>
  <c r="V99" i="17"/>
  <c r="Z99" i="17"/>
  <c r="AC99" i="17"/>
  <c r="AG99" i="17"/>
  <c r="AJ99" i="17"/>
  <c r="A100" i="17"/>
  <c r="B100" i="17"/>
  <c r="C100" i="17" s="1"/>
  <c r="D100" i="17"/>
  <c r="E100" i="17"/>
  <c r="I100" i="17" s="1"/>
  <c r="L100" i="17"/>
  <c r="P100" i="17" s="1"/>
  <c r="S100" i="17"/>
  <c r="V100" i="17"/>
  <c r="Z100" i="17"/>
  <c r="AD100" i="17" s="1"/>
  <c r="AC100" i="17"/>
  <c r="AG100" i="17"/>
  <c r="AJ100" i="17"/>
  <c r="A101" i="17"/>
  <c r="B101" i="17"/>
  <c r="C101" i="17" s="1"/>
  <c r="D101" i="17"/>
  <c r="E101" i="17"/>
  <c r="L101" i="17"/>
  <c r="S101" i="17"/>
  <c r="V101" i="17"/>
  <c r="Z101" i="17"/>
  <c r="AG101" i="17"/>
  <c r="AK101" i="17" s="1"/>
  <c r="AJ101" i="17"/>
  <c r="A102" i="17"/>
  <c r="B102" i="17"/>
  <c r="C102" i="17" s="1"/>
  <c r="D102" i="17"/>
  <c r="E102" i="17"/>
  <c r="I102" i="17" s="1"/>
  <c r="L102" i="17"/>
  <c r="O102" i="17"/>
  <c r="S102" i="17"/>
  <c r="V102" i="17"/>
  <c r="Z102" i="17"/>
  <c r="AC102" i="17"/>
  <c r="AG102" i="17"/>
  <c r="AJ102" i="17"/>
  <c r="A103" i="17"/>
  <c r="B103" i="17"/>
  <c r="C103" i="17" s="1"/>
  <c r="D103" i="17"/>
  <c r="G103" i="17"/>
  <c r="L103" i="17"/>
  <c r="N103" i="17"/>
  <c r="O103" i="17"/>
  <c r="U103" i="17"/>
  <c r="Z103" i="17"/>
  <c r="AB103" i="17"/>
  <c r="AG103" i="17"/>
  <c r="AI103" i="17"/>
  <c r="AJ103" i="17"/>
  <c r="A104" i="17"/>
  <c r="D104" i="17"/>
  <c r="A106" i="17"/>
  <c r="G106" i="17"/>
  <c r="K106" i="17"/>
  <c r="N106" i="17"/>
  <c r="P106" i="17"/>
  <c r="R106" i="17"/>
  <c r="U106" i="17"/>
  <c r="W106" i="17"/>
  <c r="Y106" i="17"/>
  <c r="AB106" i="17"/>
  <c r="AC106" i="17"/>
  <c r="AI106" i="17"/>
  <c r="AJ106" i="17"/>
  <c r="A107" i="17"/>
  <c r="C107" i="17"/>
  <c r="E107" i="17"/>
  <c r="F107" i="17"/>
  <c r="G107" i="17"/>
  <c r="H107" i="17"/>
  <c r="I107" i="17"/>
  <c r="J107" i="17"/>
  <c r="K107" i="17"/>
  <c r="L107" i="17"/>
  <c r="M107" i="17"/>
  <c r="N107" i="17"/>
  <c r="O107" i="17"/>
  <c r="P107" i="17"/>
  <c r="Q107" i="17"/>
  <c r="S107" i="17"/>
  <c r="T107" i="17"/>
  <c r="U107" i="17"/>
  <c r="V107" i="17"/>
  <c r="W107" i="17"/>
  <c r="X107" i="17"/>
  <c r="Y107" i="17"/>
  <c r="Z107" i="17"/>
  <c r="AA107" i="17"/>
  <c r="AB107" i="17"/>
  <c r="AC107" i="17"/>
  <c r="AD107" i="17"/>
  <c r="AE107" i="17"/>
  <c r="AG107" i="17"/>
  <c r="AH107" i="17"/>
  <c r="AI107" i="17"/>
  <c r="AJ107" i="17"/>
  <c r="AK107" i="17"/>
  <c r="AL107" i="17"/>
  <c r="A108" i="17"/>
  <c r="B108" i="17"/>
  <c r="D108" i="17"/>
  <c r="A109" i="17"/>
  <c r="A110" i="17"/>
  <c r="D110" i="17"/>
  <c r="E110" i="17"/>
  <c r="G110" i="17"/>
  <c r="N110" i="17"/>
  <c r="O110" i="17" s="1"/>
  <c r="S110" i="17"/>
  <c r="U110" i="17"/>
  <c r="Z110" i="17"/>
  <c r="AA110" i="17" s="1"/>
  <c r="AB110" i="17"/>
  <c r="AG110" i="17"/>
  <c r="AI110" i="17"/>
  <c r="A111" i="17"/>
  <c r="D111" i="17"/>
  <c r="A112" i="17"/>
  <c r="B112" i="17"/>
  <c r="D112" i="17"/>
  <c r="E112" i="17"/>
  <c r="H112" i="17"/>
  <c r="L112" i="17"/>
  <c r="S112" i="17"/>
  <c r="V112" i="17"/>
  <c r="Z112" i="17"/>
  <c r="AA112" i="17" s="1"/>
  <c r="AG112" i="17"/>
  <c r="AJ112" i="17"/>
  <c r="A113" i="17"/>
  <c r="B113" i="17"/>
  <c r="D113" i="17"/>
  <c r="E113" i="17"/>
  <c r="I113" i="17" s="1"/>
  <c r="L113" i="17"/>
  <c r="S113" i="17"/>
  <c r="V113" i="17"/>
  <c r="Z113" i="17"/>
  <c r="AA113" i="17" s="1"/>
  <c r="AC113" i="17"/>
  <c r="AG113" i="17"/>
  <c r="AJ113" i="17"/>
  <c r="A114" i="17"/>
  <c r="D114" i="17"/>
  <c r="E114" i="17"/>
  <c r="G114" i="17"/>
  <c r="L114" i="17"/>
  <c r="N114" i="17"/>
  <c r="S114" i="17"/>
  <c r="U114" i="17"/>
  <c r="V114" i="17" s="1"/>
  <c r="AB114" i="17"/>
  <c r="AC114" i="17" s="1"/>
  <c r="AG114" i="17"/>
  <c r="AI114" i="17"/>
  <c r="AJ114" i="17"/>
  <c r="A115" i="17"/>
  <c r="B115" i="17"/>
  <c r="C115" i="17" s="1"/>
  <c r="D115" i="17"/>
  <c r="E115" i="17"/>
  <c r="I115" i="17" s="1"/>
  <c r="L115" i="17"/>
  <c r="P115" i="17" s="1"/>
  <c r="S115" i="17"/>
  <c r="W115" i="17" s="1"/>
  <c r="V115" i="17"/>
  <c r="Z115" i="17"/>
  <c r="AD115" i="17" s="1"/>
  <c r="AC115" i="17"/>
  <c r="AG115" i="17"/>
  <c r="AK115" i="17" s="1"/>
  <c r="AJ115" i="17"/>
  <c r="A116" i="17"/>
  <c r="B116" i="17"/>
  <c r="C116" i="17" s="1"/>
  <c r="D116" i="17"/>
  <c r="E116" i="17"/>
  <c r="L116" i="17"/>
  <c r="P116" i="17" s="1"/>
  <c r="O116" i="17"/>
  <c r="S116" i="17"/>
  <c r="V116" i="17"/>
  <c r="Z116" i="17"/>
  <c r="AG116" i="17"/>
  <c r="AJ116" i="17"/>
  <c r="A117" i="17"/>
  <c r="B117" i="17"/>
  <c r="D117" i="17"/>
  <c r="E117" i="17"/>
  <c r="H117" i="17"/>
  <c r="L117" i="17"/>
  <c r="P117" i="17" s="1"/>
  <c r="O117" i="17"/>
  <c r="S117" i="17"/>
  <c r="V117" i="17"/>
  <c r="Z117" i="17"/>
  <c r="AD117" i="17" s="1"/>
  <c r="AC117" i="17"/>
  <c r="AG117" i="17"/>
  <c r="AK117" i="17" s="1"/>
  <c r="AJ117" i="17"/>
  <c r="A118" i="17"/>
  <c r="D118" i="17"/>
  <c r="A119" i="17"/>
  <c r="B119" i="17"/>
  <c r="C119" i="17" s="1"/>
  <c r="D119" i="17"/>
  <c r="A2" i="18"/>
  <c r="D3" i="18"/>
  <c r="D4" i="18"/>
  <c r="B5" i="18"/>
  <c r="E5" i="18"/>
  <c r="E74" i="18" s="1"/>
  <c r="I5" i="18"/>
  <c r="I106" i="18" s="1"/>
  <c r="L5" i="18"/>
  <c r="L106" i="18" s="1"/>
  <c r="P5" i="18"/>
  <c r="P106" i="18" s="1"/>
  <c r="S5" i="18"/>
  <c r="W5" i="18"/>
  <c r="W106" i="18" s="1"/>
  <c r="Z5" i="18"/>
  <c r="Z106" i="18" s="1"/>
  <c r="AD5" i="18"/>
  <c r="AD106" i="18" s="1"/>
  <c r="AG5" i="18"/>
  <c r="AG74" i="18" s="1"/>
  <c r="AK5" i="18"/>
  <c r="AK106" i="18" s="1"/>
  <c r="A7" i="18"/>
  <c r="B7" i="18"/>
  <c r="D7" i="18"/>
  <c r="E7" i="18"/>
  <c r="H7" i="18"/>
  <c r="L7" i="18"/>
  <c r="S7" i="18"/>
  <c r="Z7" i="18"/>
  <c r="AG7" i="18"/>
  <c r="AK7" i="18" s="1"/>
  <c r="A8" i="18"/>
  <c r="B8" i="18"/>
  <c r="D8" i="18"/>
  <c r="E8" i="18"/>
  <c r="I8" i="18" s="1"/>
  <c r="L8" i="18"/>
  <c r="P8" i="18" s="1"/>
  <c r="S8" i="18"/>
  <c r="Z8" i="18"/>
  <c r="AD8" i="18" s="1"/>
  <c r="AG8" i="18"/>
  <c r="A9" i="18"/>
  <c r="B9" i="18"/>
  <c r="D9" i="18"/>
  <c r="E9" i="18"/>
  <c r="I9" i="18" s="1"/>
  <c r="L9" i="18"/>
  <c r="P9" i="18" s="1"/>
  <c r="S9" i="18"/>
  <c r="W9" i="18" s="1"/>
  <c r="Z9" i="18"/>
  <c r="AD9" i="18" s="1"/>
  <c r="AG9" i="18"/>
  <c r="AK9" i="18" s="1"/>
  <c r="A10" i="18"/>
  <c r="B10" i="18"/>
  <c r="D10" i="18"/>
  <c r="E10" i="18"/>
  <c r="I10" i="18" s="1"/>
  <c r="H10" i="18"/>
  <c r="L10" i="18"/>
  <c r="P10" i="18" s="1"/>
  <c r="S10" i="18"/>
  <c r="Z10" i="18"/>
  <c r="AC10" i="18"/>
  <c r="AG10" i="18"/>
  <c r="AK10" i="18" s="1"/>
  <c r="A11" i="18"/>
  <c r="B11" i="18"/>
  <c r="D11" i="18"/>
  <c r="E11" i="18"/>
  <c r="H11" i="18"/>
  <c r="L11" i="18"/>
  <c r="P11" i="18"/>
  <c r="S11" i="18"/>
  <c r="W11" i="18" s="1"/>
  <c r="Z11" i="18"/>
  <c r="AG11" i="18"/>
  <c r="AK11" i="18"/>
  <c r="A12" i="18"/>
  <c r="D12" i="18"/>
  <c r="G12" i="18"/>
  <c r="H9" i="18" s="1"/>
  <c r="H8" i="18"/>
  <c r="L12" i="18"/>
  <c r="N12" i="18"/>
  <c r="S12" i="18"/>
  <c r="U12" i="18"/>
  <c r="V43" i="18" s="1"/>
  <c r="V12" i="18"/>
  <c r="AB12" i="18"/>
  <c r="AG12" i="18"/>
  <c r="AI12" i="18"/>
  <c r="AJ13" i="18" s="1"/>
  <c r="AJ12" i="18"/>
  <c r="A13" i="18"/>
  <c r="B13" i="18"/>
  <c r="D13" i="18"/>
  <c r="E13" i="18"/>
  <c r="I13" i="18" s="1"/>
  <c r="H13" i="18"/>
  <c r="L13" i="18"/>
  <c r="P13" i="18" s="1"/>
  <c r="S13" i="18"/>
  <c r="Z13" i="18"/>
  <c r="AG13" i="18"/>
  <c r="A14" i="18"/>
  <c r="B14" i="18"/>
  <c r="D14" i="18"/>
  <c r="E14" i="18"/>
  <c r="I14" i="18" s="1"/>
  <c r="H14" i="18"/>
  <c r="L14" i="18"/>
  <c r="P14" i="18" s="1"/>
  <c r="S14" i="18"/>
  <c r="V14" i="18"/>
  <c r="Z14" i="18"/>
  <c r="AD14" i="18" s="1"/>
  <c r="AC14" i="18"/>
  <c r="AG14" i="18"/>
  <c r="AK14" i="18" s="1"/>
  <c r="A15" i="18"/>
  <c r="B15" i="18"/>
  <c r="D15" i="18"/>
  <c r="E15" i="18"/>
  <c r="I15" i="18" s="1"/>
  <c r="H15" i="18"/>
  <c r="L15" i="18"/>
  <c r="P15" i="18" s="1"/>
  <c r="S15" i="18"/>
  <c r="Z15" i="18"/>
  <c r="AG15" i="18"/>
  <c r="A16" i="18"/>
  <c r="B16" i="18"/>
  <c r="D16" i="18"/>
  <c r="E16" i="18"/>
  <c r="H16" i="18"/>
  <c r="L16" i="18"/>
  <c r="S16" i="18"/>
  <c r="Z16" i="18"/>
  <c r="AG16" i="18"/>
  <c r="A17" i="18"/>
  <c r="B17" i="18"/>
  <c r="D17" i="18"/>
  <c r="E17" i="18"/>
  <c r="I17" i="18" s="1"/>
  <c r="H17" i="18"/>
  <c r="L17" i="18"/>
  <c r="S17" i="18"/>
  <c r="W17" i="18" s="1"/>
  <c r="Z17" i="18"/>
  <c r="AG17" i="18"/>
  <c r="A18" i="18"/>
  <c r="B18" i="18"/>
  <c r="D18" i="18"/>
  <c r="E18" i="18"/>
  <c r="I18" i="18" s="1"/>
  <c r="H18" i="18"/>
  <c r="L18" i="18"/>
  <c r="P18" i="18" s="1"/>
  <c r="S18" i="18"/>
  <c r="V18" i="18"/>
  <c r="Z18" i="18"/>
  <c r="AD18" i="18" s="1"/>
  <c r="AG18" i="18"/>
  <c r="AK18" i="18" s="1"/>
  <c r="AJ18" i="18"/>
  <c r="A19" i="18"/>
  <c r="D19" i="18"/>
  <c r="A20" i="18"/>
  <c r="B20" i="18"/>
  <c r="D20" i="18"/>
  <c r="E20" i="18"/>
  <c r="I20" i="18" s="1"/>
  <c r="H20" i="18"/>
  <c r="L20" i="18"/>
  <c r="S20" i="18"/>
  <c r="W20" i="18" s="1"/>
  <c r="Z20" i="18"/>
  <c r="AD20" i="18" s="1"/>
  <c r="AG20" i="18"/>
  <c r="AJ20" i="18"/>
  <c r="A21" i="18"/>
  <c r="B21" i="18"/>
  <c r="D21" i="18"/>
  <c r="E21" i="18"/>
  <c r="I21" i="18" s="1"/>
  <c r="H21" i="18"/>
  <c r="L21" i="18"/>
  <c r="P21" i="18" s="1"/>
  <c r="S21" i="18"/>
  <c r="Z21" i="18"/>
  <c r="AD21" i="18" s="1"/>
  <c r="AG21" i="18"/>
  <c r="AK21" i="18" s="1"/>
  <c r="A22" i="18"/>
  <c r="D22" i="18"/>
  <c r="A23" i="18"/>
  <c r="D23" i="18"/>
  <c r="A24" i="18"/>
  <c r="B24" i="18"/>
  <c r="D24" i="18"/>
  <c r="E24" i="18"/>
  <c r="I24" i="18" s="1"/>
  <c r="H24" i="18"/>
  <c r="L24" i="18"/>
  <c r="S24" i="18"/>
  <c r="W24" i="18" s="1"/>
  <c r="Z24" i="18"/>
  <c r="AD24" i="18" s="1"/>
  <c r="AG24" i="18"/>
  <c r="A25" i="18"/>
  <c r="B25" i="18"/>
  <c r="D25" i="18"/>
  <c r="E25" i="18"/>
  <c r="I25" i="18" s="1"/>
  <c r="H25" i="18"/>
  <c r="L25" i="18"/>
  <c r="S25" i="18"/>
  <c r="W25" i="18" s="1"/>
  <c r="Z25" i="18"/>
  <c r="AC25" i="18"/>
  <c r="AG25" i="18"/>
  <c r="A26" i="18"/>
  <c r="B26" i="18"/>
  <c r="D26" i="18"/>
  <c r="E26" i="18"/>
  <c r="H26" i="18"/>
  <c r="L26" i="18"/>
  <c r="P26" i="18" s="1"/>
  <c r="O26" i="18"/>
  <c r="S26" i="18"/>
  <c r="W26" i="18" s="1"/>
  <c r="Z26" i="18"/>
  <c r="AG26" i="18"/>
  <c r="A27" i="18"/>
  <c r="B27" i="18"/>
  <c r="D27" i="18"/>
  <c r="E27" i="18"/>
  <c r="I27" i="18" s="1"/>
  <c r="H27" i="18"/>
  <c r="L27" i="18"/>
  <c r="P27" i="18" s="1"/>
  <c r="S27" i="18"/>
  <c r="W27" i="18" s="1"/>
  <c r="Z27" i="18"/>
  <c r="AG27" i="18"/>
  <c r="AK27" i="18" s="1"/>
  <c r="A28" i="18"/>
  <c r="B28" i="18"/>
  <c r="D28" i="18"/>
  <c r="E28" i="18"/>
  <c r="I28" i="18" s="1"/>
  <c r="H28" i="18"/>
  <c r="L28" i="18"/>
  <c r="P28" i="18" s="1"/>
  <c r="S28" i="18"/>
  <c r="V28" i="18"/>
  <c r="Z28" i="18"/>
  <c r="AD28" i="18" s="1"/>
  <c r="AG28" i="18"/>
  <c r="AK28" i="18" s="1"/>
  <c r="A29" i="18"/>
  <c r="B29" i="18"/>
  <c r="D29" i="18"/>
  <c r="E29" i="18"/>
  <c r="I29" i="18" s="1"/>
  <c r="H29" i="18"/>
  <c r="L29" i="18"/>
  <c r="S29" i="18"/>
  <c r="Z29" i="18"/>
  <c r="AD29" i="18" s="1"/>
  <c r="AC29" i="18"/>
  <c r="AG29" i="18"/>
  <c r="A30" i="18"/>
  <c r="B30" i="18"/>
  <c r="D30" i="18"/>
  <c r="E30" i="18"/>
  <c r="G30" i="18"/>
  <c r="L30" i="18"/>
  <c r="M30" i="18" s="1"/>
  <c r="N30" i="18"/>
  <c r="S30" i="18"/>
  <c r="U30" i="18"/>
  <c r="Z30" i="18"/>
  <c r="AB30" i="18"/>
  <c r="AI30" i="18"/>
  <c r="A31" i="18"/>
  <c r="B31" i="18"/>
  <c r="D31" i="18"/>
  <c r="E31" i="18"/>
  <c r="I31" i="18" s="1"/>
  <c r="H31" i="18"/>
  <c r="L31" i="18"/>
  <c r="S31" i="18"/>
  <c r="V31" i="18"/>
  <c r="Z31" i="18"/>
  <c r="AG31" i="18"/>
  <c r="AK31" i="18" s="1"/>
  <c r="A32" i="18"/>
  <c r="B32" i="18"/>
  <c r="D32" i="18"/>
  <c r="E32" i="18"/>
  <c r="H32" i="18"/>
  <c r="L32" i="18"/>
  <c r="M32" i="18" s="1"/>
  <c r="S32" i="18"/>
  <c r="W32" i="18" s="1"/>
  <c r="V32" i="18"/>
  <c r="Z32" i="18"/>
  <c r="AD32" i="18" s="1"/>
  <c r="AC32" i="18"/>
  <c r="AG32" i="18"/>
  <c r="AK32" i="18" s="1"/>
  <c r="A33" i="18"/>
  <c r="B33" i="18"/>
  <c r="D33" i="18"/>
  <c r="E33" i="18"/>
  <c r="H33" i="18"/>
  <c r="L33" i="18"/>
  <c r="P33" i="18"/>
  <c r="S33" i="18"/>
  <c r="Z33" i="18"/>
  <c r="AG33" i="18"/>
  <c r="AK33" i="18" s="1"/>
  <c r="A34" i="18"/>
  <c r="B34" i="18"/>
  <c r="D34" i="18"/>
  <c r="E34" i="18"/>
  <c r="I34" i="18" s="1"/>
  <c r="H34" i="18"/>
  <c r="L34" i="18"/>
  <c r="P34" i="18" s="1"/>
  <c r="S34" i="18"/>
  <c r="W34" i="18" s="1"/>
  <c r="Z34" i="18"/>
  <c r="AD34" i="18" s="1"/>
  <c r="AG34" i="18"/>
  <c r="AK34" i="18" s="1"/>
  <c r="A35" i="18"/>
  <c r="B35" i="18"/>
  <c r="D35" i="18"/>
  <c r="E35" i="18"/>
  <c r="I35" i="18" s="1"/>
  <c r="H35" i="18"/>
  <c r="L35" i="18"/>
  <c r="O35" i="18"/>
  <c r="S35" i="18"/>
  <c r="Z35" i="18"/>
  <c r="AD35" i="18" s="1"/>
  <c r="AC35" i="18"/>
  <c r="AG35" i="18"/>
  <c r="AK35" i="18" s="1"/>
  <c r="AJ35" i="18"/>
  <c r="A36" i="18"/>
  <c r="B36" i="18"/>
  <c r="D36" i="18"/>
  <c r="E36" i="18"/>
  <c r="I36" i="18" s="1"/>
  <c r="H36" i="18"/>
  <c r="L36" i="18"/>
  <c r="O36" i="18"/>
  <c r="S36" i="18"/>
  <c r="W36" i="18" s="1"/>
  <c r="Z36" i="18"/>
  <c r="AD36" i="18" s="1"/>
  <c r="AC36" i="18"/>
  <c r="AG36" i="18"/>
  <c r="AK36" i="18" s="1"/>
  <c r="AJ36" i="18"/>
  <c r="A37" i="18"/>
  <c r="B37" i="18"/>
  <c r="D37" i="18"/>
  <c r="E37" i="18"/>
  <c r="H37" i="18"/>
  <c r="L37" i="18"/>
  <c r="O37" i="18"/>
  <c r="S37" i="18"/>
  <c r="W37" i="18" s="1"/>
  <c r="Z37" i="18"/>
  <c r="AD37" i="18" s="1"/>
  <c r="AG37" i="18"/>
  <c r="AK37" i="18" s="1"/>
  <c r="A38" i="18"/>
  <c r="B38" i="18"/>
  <c r="D38" i="18"/>
  <c r="E38" i="18"/>
  <c r="I38" i="18" s="1"/>
  <c r="H38" i="18"/>
  <c r="L38" i="18"/>
  <c r="P38" i="18" s="1"/>
  <c r="O38" i="18"/>
  <c r="Q38" i="18" s="1"/>
  <c r="S38" i="18"/>
  <c r="Z38" i="18"/>
  <c r="AG38" i="18"/>
  <c r="AK38" i="18" s="1"/>
  <c r="A39" i="18"/>
  <c r="B39" i="18"/>
  <c r="D39" i="18"/>
  <c r="E39" i="18"/>
  <c r="I39" i="18"/>
  <c r="H39" i="18"/>
  <c r="L39" i="18"/>
  <c r="S39" i="18"/>
  <c r="W39" i="18" s="1"/>
  <c r="Z39" i="18"/>
  <c r="AD39" i="18" s="1"/>
  <c r="AG39" i="18"/>
  <c r="AK39" i="18" s="1"/>
  <c r="AJ39" i="18"/>
  <c r="A40" i="18"/>
  <c r="B40" i="18"/>
  <c r="D40" i="18"/>
  <c r="E40" i="18"/>
  <c r="H40" i="18"/>
  <c r="L40" i="18"/>
  <c r="S40" i="18"/>
  <c r="W40" i="18" s="1"/>
  <c r="Z40" i="18"/>
  <c r="AC40" i="18"/>
  <c r="AG40" i="18"/>
  <c r="AJ40" i="18"/>
  <c r="A41" i="18"/>
  <c r="B41" i="18"/>
  <c r="D41" i="18"/>
  <c r="E41" i="18"/>
  <c r="H41" i="18"/>
  <c r="L41" i="18"/>
  <c r="P41" i="18" s="1"/>
  <c r="S41" i="18"/>
  <c r="W41" i="18"/>
  <c r="Z41" i="18"/>
  <c r="AG41" i="18"/>
  <c r="AK41" i="18"/>
  <c r="A42" i="18"/>
  <c r="B42" i="18"/>
  <c r="D42" i="18"/>
  <c r="E42" i="18"/>
  <c r="H42" i="18"/>
  <c r="L42" i="18"/>
  <c r="P42" i="18" s="1"/>
  <c r="S42" i="18"/>
  <c r="Z42" i="18"/>
  <c r="AG42" i="18"/>
  <c r="AK42" i="18" s="1"/>
  <c r="AJ42" i="18"/>
  <c r="A43" i="18"/>
  <c r="B43" i="18"/>
  <c r="D43" i="18"/>
  <c r="E43" i="18"/>
  <c r="I43" i="18" s="1"/>
  <c r="H43" i="18"/>
  <c r="L43" i="18"/>
  <c r="P43" i="18" s="1"/>
  <c r="S43" i="18"/>
  <c r="Z43" i="18"/>
  <c r="AC43" i="18"/>
  <c r="AG43" i="18"/>
  <c r="A44" i="18"/>
  <c r="B44" i="18"/>
  <c r="D44" i="18"/>
  <c r="E44" i="18"/>
  <c r="H44" i="18"/>
  <c r="L44" i="18"/>
  <c r="P44" i="18" s="1"/>
  <c r="O44" i="18"/>
  <c r="S44" i="18"/>
  <c r="W44" i="18" s="1"/>
  <c r="Z44" i="18"/>
  <c r="AD44" i="18" s="1"/>
  <c r="AC44" i="18"/>
  <c r="AG44" i="18"/>
  <c r="A45" i="18"/>
  <c r="B45" i="18"/>
  <c r="D45" i="18"/>
  <c r="E45" i="18"/>
  <c r="I45" i="18" s="1"/>
  <c r="H45" i="18"/>
  <c r="L45" i="18"/>
  <c r="P45" i="18" s="1"/>
  <c r="O45" i="18"/>
  <c r="S45" i="18"/>
  <c r="W45" i="18" s="1"/>
  <c r="Z45" i="18"/>
  <c r="AG45" i="18"/>
  <c r="AK45" i="18" s="1"/>
  <c r="A46" i="18"/>
  <c r="B46" i="18"/>
  <c r="D46" i="18"/>
  <c r="E46" i="18"/>
  <c r="H46" i="18"/>
  <c r="L46" i="18"/>
  <c r="S46" i="18"/>
  <c r="V46" i="18"/>
  <c r="Z46" i="18"/>
  <c r="AG46" i="18"/>
  <c r="AK46" i="18" s="1"/>
  <c r="AJ46" i="18"/>
  <c r="A47" i="18"/>
  <c r="B47" i="18"/>
  <c r="D47" i="18"/>
  <c r="E47" i="18"/>
  <c r="I47" i="18" s="1"/>
  <c r="H47" i="18"/>
  <c r="L47" i="18"/>
  <c r="P47" i="18" s="1"/>
  <c r="S47" i="18"/>
  <c r="Z47" i="18"/>
  <c r="AD47" i="18" s="1"/>
  <c r="AC47" i="18"/>
  <c r="AG47" i="18"/>
  <c r="AK47" i="18" s="1"/>
  <c r="A48" i="18"/>
  <c r="B48" i="18"/>
  <c r="D48" i="18"/>
  <c r="E48" i="18"/>
  <c r="H48" i="18"/>
  <c r="L48" i="18"/>
  <c r="O48" i="18"/>
  <c r="S48" i="18"/>
  <c r="Z48" i="18"/>
  <c r="AD48" i="18" s="1"/>
  <c r="AG48" i="18"/>
  <c r="A49" i="18"/>
  <c r="B49" i="18"/>
  <c r="D49" i="18"/>
  <c r="E49" i="18"/>
  <c r="I49" i="18" s="1"/>
  <c r="H49" i="18"/>
  <c r="L49" i="18"/>
  <c r="P49" i="18" s="1"/>
  <c r="S49" i="18"/>
  <c r="W49" i="18" s="1"/>
  <c r="Z49" i="18"/>
  <c r="AG49" i="18"/>
  <c r="AK49" i="18"/>
  <c r="A50" i="18"/>
  <c r="B50" i="18"/>
  <c r="D50" i="18"/>
  <c r="E50" i="18"/>
  <c r="G50" i="18"/>
  <c r="H50" i="18" s="1"/>
  <c r="L50" i="18"/>
  <c r="N50" i="18"/>
  <c r="O50" i="18"/>
  <c r="S50" i="18"/>
  <c r="W50" i="18" s="1"/>
  <c r="U50" i="18"/>
  <c r="AB50" i="18"/>
  <c r="AC50" i="18" s="1"/>
  <c r="AG50" i="18"/>
  <c r="AI50" i="18"/>
  <c r="A51" i="18"/>
  <c r="D51" i="18"/>
  <c r="L51" i="18"/>
  <c r="Z51" i="18"/>
  <c r="A52" i="18"/>
  <c r="D52" i="18"/>
  <c r="A53" i="18"/>
  <c r="B53" i="18"/>
  <c r="D53" i="18"/>
  <c r="E53" i="18"/>
  <c r="I53" i="18" s="1"/>
  <c r="H53" i="18"/>
  <c r="L53" i="18"/>
  <c r="S53" i="18"/>
  <c r="W53" i="18" s="1"/>
  <c r="Z53" i="18"/>
  <c r="AD53" i="18" s="1"/>
  <c r="AG53" i="18"/>
  <c r="A54" i="18"/>
  <c r="B54" i="18"/>
  <c r="D54" i="18"/>
  <c r="E54" i="18"/>
  <c r="I54" i="18" s="1"/>
  <c r="H54" i="18"/>
  <c r="L54" i="18"/>
  <c r="S54" i="18"/>
  <c r="V54" i="18"/>
  <c r="Z54" i="18"/>
  <c r="AD54" i="18" s="1"/>
  <c r="AG54" i="18"/>
  <c r="AK54" i="18" s="1"/>
  <c r="A55" i="18"/>
  <c r="B55" i="18"/>
  <c r="D55" i="18"/>
  <c r="E55" i="18"/>
  <c r="G55" i="18"/>
  <c r="N55" i="18"/>
  <c r="S55" i="18"/>
  <c r="W55" i="18" s="1"/>
  <c r="U55" i="18"/>
  <c r="AB55" i="18"/>
  <c r="AC55" i="18" s="1"/>
  <c r="AG55" i="18"/>
  <c r="AK55" i="18" s="1"/>
  <c r="AI55" i="18"/>
  <c r="A56" i="18"/>
  <c r="B56" i="18"/>
  <c r="D56" i="18"/>
  <c r="E56" i="18"/>
  <c r="I56" i="18" s="1"/>
  <c r="H56" i="18"/>
  <c r="L56" i="18"/>
  <c r="O56" i="18"/>
  <c r="S56" i="18"/>
  <c r="Z56" i="18"/>
  <c r="AC56" i="18"/>
  <c r="AG56" i="18"/>
  <c r="A57" i="18"/>
  <c r="B57" i="18"/>
  <c r="D57" i="18"/>
  <c r="E57" i="18"/>
  <c r="I57" i="18" s="1"/>
  <c r="H57" i="18"/>
  <c r="L57" i="18"/>
  <c r="O57" i="18"/>
  <c r="S57" i="18"/>
  <c r="W57" i="18" s="1"/>
  <c r="Z57" i="18"/>
  <c r="AG57" i="18"/>
  <c r="A58" i="18"/>
  <c r="B58" i="18"/>
  <c r="D58" i="18"/>
  <c r="E58" i="18"/>
  <c r="I58" i="18" s="1"/>
  <c r="H58" i="18"/>
  <c r="L58" i="18"/>
  <c r="P58" i="18" s="1"/>
  <c r="S58" i="18"/>
  <c r="Z58" i="18"/>
  <c r="AD58" i="18" s="1"/>
  <c r="AG58" i="18"/>
  <c r="A59" i="18"/>
  <c r="B59" i="18"/>
  <c r="D59" i="18"/>
  <c r="E59" i="18"/>
  <c r="G59" i="18"/>
  <c r="N59" i="18"/>
  <c r="O59" i="18" s="1"/>
  <c r="U59" i="18"/>
  <c r="Z59" i="18"/>
  <c r="AB59" i="18"/>
  <c r="AC59" i="18" s="1"/>
  <c r="AG59" i="18"/>
  <c r="AI59" i="18"/>
  <c r="A60" i="18"/>
  <c r="D60" i="18"/>
  <c r="A61" i="18"/>
  <c r="B61" i="18"/>
  <c r="D61" i="18"/>
  <c r="E61" i="18"/>
  <c r="H61" i="18"/>
  <c r="L61" i="18"/>
  <c r="O61" i="18"/>
  <c r="S61" i="18"/>
  <c r="Z61" i="18"/>
  <c r="AG61" i="18"/>
  <c r="A62" i="18"/>
  <c r="B62" i="18"/>
  <c r="D62" i="18"/>
  <c r="E62" i="18"/>
  <c r="I62" i="18" s="1"/>
  <c r="H62" i="18"/>
  <c r="L62" i="18"/>
  <c r="P62" i="18" s="1"/>
  <c r="S62" i="18"/>
  <c r="W62" i="18" s="1"/>
  <c r="Z62" i="18"/>
  <c r="AD62" i="18" s="1"/>
  <c r="AG62" i="18"/>
  <c r="AK62" i="18" s="1"/>
  <c r="A63" i="18"/>
  <c r="D63" i="18"/>
  <c r="E63" i="18"/>
  <c r="G63" i="18"/>
  <c r="H63" i="18" s="1"/>
  <c r="L63" i="18"/>
  <c r="N63" i="18"/>
  <c r="O63" i="18" s="1"/>
  <c r="S63" i="18"/>
  <c r="U63" i="18"/>
  <c r="Z63" i="18"/>
  <c r="AB63" i="18"/>
  <c r="AI63" i="18"/>
  <c r="A64" i="18"/>
  <c r="B64" i="18"/>
  <c r="D64" i="18"/>
  <c r="E64" i="18"/>
  <c r="I64" i="18" s="1"/>
  <c r="H64" i="18"/>
  <c r="L64" i="18"/>
  <c r="P64" i="18" s="1"/>
  <c r="O64" i="18"/>
  <c r="S64" i="18"/>
  <c r="V64" i="18"/>
  <c r="Z64" i="18"/>
  <c r="AD64" i="18" s="1"/>
  <c r="AG64" i="18"/>
  <c r="A65" i="18"/>
  <c r="B65" i="18"/>
  <c r="D65" i="18"/>
  <c r="E65" i="18"/>
  <c r="I65" i="18" s="1"/>
  <c r="H65" i="18"/>
  <c r="L65" i="18"/>
  <c r="P65" i="18" s="1"/>
  <c r="O65" i="18"/>
  <c r="S65" i="18"/>
  <c r="W65" i="18" s="1"/>
  <c r="Z65" i="18"/>
  <c r="AD65" i="18"/>
  <c r="AG65" i="18"/>
  <c r="A66" i="18"/>
  <c r="B66" i="18"/>
  <c r="D66" i="18"/>
  <c r="E66" i="18"/>
  <c r="G66" i="18"/>
  <c r="H66" i="18" s="1"/>
  <c r="L66" i="18"/>
  <c r="N66" i="18"/>
  <c r="P66" i="18" s="1"/>
  <c r="U66" i="18"/>
  <c r="Z66" i="18"/>
  <c r="AB66" i="18"/>
  <c r="AG66" i="18"/>
  <c r="AI66" i="18"/>
  <c r="A67" i="18"/>
  <c r="D67" i="18"/>
  <c r="A68" i="18"/>
  <c r="B68" i="18"/>
  <c r="D68" i="18"/>
  <c r="E68" i="18"/>
  <c r="H68" i="18"/>
  <c r="L68" i="18"/>
  <c r="S68" i="18"/>
  <c r="T68" i="18" s="1"/>
  <c r="Z68" i="18"/>
  <c r="AD68" i="18" s="1"/>
  <c r="AG68" i="18"/>
  <c r="AJ68" i="18"/>
  <c r="A69" i="18"/>
  <c r="B69" i="18"/>
  <c r="D69" i="18"/>
  <c r="E69" i="18"/>
  <c r="I69" i="18" s="1"/>
  <c r="H69" i="18"/>
  <c r="L69" i="18"/>
  <c r="P69" i="18" s="1"/>
  <c r="S69" i="18"/>
  <c r="Z69" i="18"/>
  <c r="AD69" i="18" s="1"/>
  <c r="AG69" i="18"/>
  <c r="AK69" i="18" s="1"/>
  <c r="A70" i="18"/>
  <c r="D70" i="18"/>
  <c r="D74" i="18"/>
  <c r="D106" i="18" s="1"/>
  <c r="G74" i="18"/>
  <c r="H74" i="18"/>
  <c r="H106" i="18"/>
  <c r="K74" i="18"/>
  <c r="L74" i="18"/>
  <c r="N74" i="18"/>
  <c r="O74" i="18"/>
  <c r="O106" i="18" s="1"/>
  <c r="R74" i="18"/>
  <c r="U74" i="18"/>
  <c r="V74" i="18"/>
  <c r="Y74" i="18"/>
  <c r="Y106" i="18" s="1"/>
  <c r="AB74" i="18"/>
  <c r="AC74" i="18"/>
  <c r="AC106" i="18"/>
  <c r="AF74" i="18"/>
  <c r="AI74" i="18"/>
  <c r="AJ74" i="18"/>
  <c r="AJ106" i="18"/>
  <c r="AM74" i="18"/>
  <c r="AM106" i="18" s="1"/>
  <c r="C75" i="18"/>
  <c r="E75" i="18"/>
  <c r="F75" i="18"/>
  <c r="G75" i="18"/>
  <c r="H75" i="18"/>
  <c r="I75" i="18"/>
  <c r="J75" i="18"/>
  <c r="K75" i="18"/>
  <c r="L75" i="18"/>
  <c r="M75" i="18"/>
  <c r="N75" i="18"/>
  <c r="O75" i="18"/>
  <c r="P75" i="18"/>
  <c r="Q75" i="18"/>
  <c r="R75" i="18"/>
  <c r="R107" i="18" s="1"/>
  <c r="S75" i="18"/>
  <c r="T75" i="18"/>
  <c r="U75" i="18"/>
  <c r="V75" i="18"/>
  <c r="W75" i="18"/>
  <c r="X75" i="18"/>
  <c r="Y75" i="18"/>
  <c r="Z75" i="18"/>
  <c r="AA75" i="18"/>
  <c r="AB75" i="18"/>
  <c r="AC75" i="18"/>
  <c r="AD75" i="18"/>
  <c r="AE75" i="18"/>
  <c r="AF75" i="18"/>
  <c r="AF107" i="18" s="1"/>
  <c r="AG75" i="18"/>
  <c r="AH75" i="18"/>
  <c r="AI75" i="18"/>
  <c r="AJ75" i="18"/>
  <c r="AK75" i="18"/>
  <c r="AL75" i="18"/>
  <c r="AM75" i="18"/>
  <c r="AM107" i="18" s="1"/>
  <c r="D76" i="18"/>
  <c r="H76" i="18"/>
  <c r="I76" i="18"/>
  <c r="O76" i="18"/>
  <c r="P76" i="18"/>
  <c r="W76" i="18"/>
  <c r="AD76" i="18"/>
  <c r="AK76" i="18"/>
  <c r="D77" i="18"/>
  <c r="H77" i="18"/>
  <c r="I77" i="18"/>
  <c r="O77" i="18"/>
  <c r="P77" i="18"/>
  <c r="W77" i="18"/>
  <c r="AC77" i="18"/>
  <c r="AD77" i="18"/>
  <c r="AK77" i="18"/>
  <c r="D78" i="18"/>
  <c r="H78" i="18"/>
  <c r="I78" i="18"/>
  <c r="O78" i="18"/>
  <c r="P78" i="18"/>
  <c r="W78" i="18"/>
  <c r="AD78" i="18"/>
  <c r="AJ78" i="18"/>
  <c r="AK78" i="18"/>
  <c r="B79" i="18"/>
  <c r="D79" i="18"/>
  <c r="E79" i="18"/>
  <c r="G79" i="18"/>
  <c r="H79" i="18"/>
  <c r="L79" i="18"/>
  <c r="N79" i="18"/>
  <c r="P79" i="18" s="1"/>
  <c r="S79" i="18"/>
  <c r="U79" i="18"/>
  <c r="Z79" i="18"/>
  <c r="AB79" i="18"/>
  <c r="AD79" i="18" s="1"/>
  <c r="AG79" i="18"/>
  <c r="AI79" i="18"/>
  <c r="D80" i="18"/>
  <c r="H80" i="18"/>
  <c r="I80" i="18"/>
  <c r="P80" i="18"/>
  <c r="W80" i="18"/>
  <c r="AD80" i="18"/>
  <c r="AK80" i="18"/>
  <c r="D81" i="18"/>
  <c r="H81" i="18"/>
  <c r="I81" i="18"/>
  <c r="P81" i="18"/>
  <c r="W81" i="18"/>
  <c r="AC81" i="18"/>
  <c r="AD81" i="18"/>
  <c r="AJ81" i="18"/>
  <c r="AK81" i="18"/>
  <c r="D82" i="18"/>
  <c r="H82" i="18"/>
  <c r="I82" i="18"/>
  <c r="O82" i="18"/>
  <c r="P82" i="18"/>
  <c r="V82" i="18"/>
  <c r="W82" i="18"/>
  <c r="AD82" i="18"/>
  <c r="AK82" i="18"/>
  <c r="D83" i="18"/>
  <c r="H83" i="18"/>
  <c r="I83" i="18"/>
  <c r="P83" i="18"/>
  <c r="V83" i="18"/>
  <c r="W83" i="18"/>
  <c r="AC83" i="18"/>
  <c r="AD83" i="18"/>
  <c r="AK83" i="18"/>
  <c r="D84" i="18"/>
  <c r="H84" i="18"/>
  <c r="I84" i="18"/>
  <c r="O84" i="18"/>
  <c r="P84" i="18"/>
  <c r="W84" i="18"/>
  <c r="AD84" i="18"/>
  <c r="AK84" i="18"/>
  <c r="B85" i="18"/>
  <c r="B104" i="18" s="1"/>
  <c r="D85" i="18"/>
  <c r="E85" i="18"/>
  <c r="G85" i="18"/>
  <c r="I85" i="18" s="1"/>
  <c r="L85" i="18"/>
  <c r="N85" i="18"/>
  <c r="P85" i="18" s="1"/>
  <c r="S85" i="18"/>
  <c r="U85" i="18"/>
  <c r="Z85" i="18"/>
  <c r="AB85" i="18"/>
  <c r="AC85" i="18" s="1"/>
  <c r="AG85" i="18"/>
  <c r="AI85" i="18"/>
  <c r="D86" i="18"/>
  <c r="H86" i="18"/>
  <c r="I86" i="18"/>
  <c r="M86" i="18"/>
  <c r="O86" i="18"/>
  <c r="P86" i="18"/>
  <c r="V86" i="18"/>
  <c r="W86" i="18"/>
  <c r="AC86" i="18"/>
  <c r="AD86" i="18"/>
  <c r="AJ86" i="18"/>
  <c r="AK86" i="18"/>
  <c r="D87" i="18"/>
  <c r="H87" i="18"/>
  <c r="I87" i="18"/>
  <c r="P87" i="18"/>
  <c r="W87" i="18"/>
  <c r="AD87" i="18"/>
  <c r="AK87" i="18"/>
  <c r="D88" i="18"/>
  <c r="H88" i="18"/>
  <c r="I88" i="18"/>
  <c r="P88" i="18"/>
  <c r="W88" i="18"/>
  <c r="AC88" i="18"/>
  <c r="AD88" i="18"/>
  <c r="AJ88" i="18"/>
  <c r="AK88" i="18"/>
  <c r="D89" i="18"/>
  <c r="H89" i="18"/>
  <c r="I89" i="18"/>
  <c r="P89" i="18"/>
  <c r="W89" i="18"/>
  <c r="AD89" i="18"/>
  <c r="AK89" i="18"/>
  <c r="D90" i="18"/>
  <c r="H90" i="18"/>
  <c r="I90" i="18"/>
  <c r="P90" i="18"/>
  <c r="W90" i="18"/>
  <c r="AC90" i="18"/>
  <c r="AD90" i="18"/>
  <c r="AK90" i="18"/>
  <c r="D91" i="18"/>
  <c r="H91" i="18"/>
  <c r="I91" i="18"/>
  <c r="M91" i="18"/>
  <c r="P91" i="18"/>
  <c r="V91" i="18"/>
  <c r="W91" i="18"/>
  <c r="AD91" i="18"/>
  <c r="AK91" i="18"/>
  <c r="D92" i="18"/>
  <c r="H92" i="18"/>
  <c r="I92" i="18"/>
  <c r="M92" i="18"/>
  <c r="O92" i="18"/>
  <c r="P92" i="18"/>
  <c r="V92" i="18"/>
  <c r="W92" i="18"/>
  <c r="AC92" i="18"/>
  <c r="AD92" i="18"/>
  <c r="AK92" i="18"/>
  <c r="D93" i="18"/>
  <c r="H93" i="18"/>
  <c r="I93" i="18"/>
  <c r="O93" i="18"/>
  <c r="P93" i="18"/>
  <c r="W93" i="18"/>
  <c r="AD93" i="18"/>
  <c r="AK93" i="18"/>
  <c r="D94" i="18"/>
  <c r="H94" i="18"/>
  <c r="I94" i="18"/>
  <c r="O94" i="18"/>
  <c r="P94" i="18"/>
  <c r="W94" i="18"/>
  <c r="AC94" i="18"/>
  <c r="AD94" i="18"/>
  <c r="AJ94" i="18"/>
  <c r="AK94" i="18"/>
  <c r="D95" i="18"/>
  <c r="H95" i="18"/>
  <c r="I95" i="18"/>
  <c r="M95" i="18"/>
  <c r="P95" i="18"/>
  <c r="V95" i="18"/>
  <c r="W95" i="18"/>
  <c r="AD95" i="18"/>
  <c r="AJ95" i="18"/>
  <c r="AK95" i="18"/>
  <c r="D96" i="18"/>
  <c r="H96" i="18"/>
  <c r="I96" i="18"/>
  <c r="M96" i="18"/>
  <c r="P96" i="18"/>
  <c r="V96" i="18"/>
  <c r="W96" i="18"/>
  <c r="AC96" i="18"/>
  <c r="AD96" i="18"/>
  <c r="AK96" i="18"/>
  <c r="D97" i="18"/>
  <c r="H97" i="18"/>
  <c r="I97" i="18"/>
  <c r="O97" i="18"/>
  <c r="P97" i="18"/>
  <c r="W97" i="18"/>
  <c r="AD97" i="18"/>
  <c r="AK97" i="18"/>
  <c r="D98" i="18"/>
  <c r="H98" i="18"/>
  <c r="I98" i="18"/>
  <c r="M98" i="18"/>
  <c r="P98" i="18"/>
  <c r="V98" i="18"/>
  <c r="W98" i="18"/>
  <c r="AC98" i="18"/>
  <c r="AD98" i="18"/>
  <c r="AJ98" i="18"/>
  <c r="AK98" i="18"/>
  <c r="D99" i="18"/>
  <c r="H99" i="18"/>
  <c r="I99" i="18"/>
  <c r="M99" i="18"/>
  <c r="P99" i="18"/>
  <c r="V99" i="18"/>
  <c r="W99" i="18"/>
  <c r="AD99" i="18"/>
  <c r="AJ99" i="18"/>
  <c r="AK99" i="18"/>
  <c r="D100" i="18"/>
  <c r="H100" i="18"/>
  <c r="I100" i="18"/>
  <c r="O100" i="18"/>
  <c r="P100" i="18"/>
  <c r="V100" i="18"/>
  <c r="W100" i="18"/>
  <c r="AC100" i="18"/>
  <c r="AD100" i="18"/>
  <c r="AK100" i="18"/>
  <c r="D101" i="18"/>
  <c r="H101" i="18"/>
  <c r="I101" i="18"/>
  <c r="M101" i="18"/>
  <c r="P101" i="18"/>
  <c r="W101" i="18"/>
  <c r="AD101" i="18"/>
  <c r="AK101" i="18"/>
  <c r="D102" i="18"/>
  <c r="H102" i="18"/>
  <c r="I102" i="18"/>
  <c r="M102" i="18"/>
  <c r="O102" i="18"/>
  <c r="P102" i="18"/>
  <c r="W102" i="18"/>
  <c r="AC102" i="18"/>
  <c r="AD102" i="18"/>
  <c r="AJ102" i="18"/>
  <c r="AK102" i="18"/>
  <c r="B103" i="18"/>
  <c r="D103" i="18"/>
  <c r="E103" i="18"/>
  <c r="G103" i="18"/>
  <c r="L103" i="18"/>
  <c r="M103" i="18"/>
  <c r="N103" i="18"/>
  <c r="O103" i="18" s="1"/>
  <c r="S103" i="18"/>
  <c r="U103" i="18"/>
  <c r="Z103" i="18"/>
  <c r="AD103" i="18" s="1"/>
  <c r="AB103" i="18"/>
  <c r="AC103" i="18"/>
  <c r="AG103" i="18"/>
  <c r="AI103" i="18"/>
  <c r="AI104" i="18" s="1"/>
  <c r="D104" i="18"/>
  <c r="N104" i="18"/>
  <c r="A106" i="18"/>
  <c r="E106" i="18"/>
  <c r="G106" i="18"/>
  <c r="K106" i="18"/>
  <c r="N106" i="18"/>
  <c r="R106" i="18"/>
  <c r="U106" i="18"/>
  <c r="V106" i="18"/>
  <c r="AB106" i="18"/>
  <c r="AF106" i="18"/>
  <c r="AG106" i="18"/>
  <c r="AI106" i="18"/>
  <c r="A107" i="18"/>
  <c r="C107" i="18"/>
  <c r="E107" i="18"/>
  <c r="F107" i="18"/>
  <c r="G107" i="18"/>
  <c r="H107" i="18"/>
  <c r="I107" i="18"/>
  <c r="J107" i="18"/>
  <c r="K107" i="18"/>
  <c r="L107" i="18"/>
  <c r="M107" i="18"/>
  <c r="N107" i="18"/>
  <c r="O107" i="18"/>
  <c r="P107" i="18"/>
  <c r="Q107" i="18"/>
  <c r="S107" i="18"/>
  <c r="T107" i="18"/>
  <c r="U107" i="18"/>
  <c r="V107" i="18"/>
  <c r="W107" i="18"/>
  <c r="X107" i="18"/>
  <c r="Y107" i="18"/>
  <c r="Z107" i="18"/>
  <c r="AA107" i="18"/>
  <c r="AB107" i="18"/>
  <c r="AC107" i="18"/>
  <c r="AD107" i="18"/>
  <c r="AE107" i="18"/>
  <c r="AG107" i="18"/>
  <c r="AH107" i="18"/>
  <c r="AI107" i="18"/>
  <c r="AJ107" i="18"/>
  <c r="AK107" i="18"/>
  <c r="AL107" i="18"/>
  <c r="A108" i="18"/>
  <c r="B108" i="18"/>
  <c r="D108" i="18"/>
  <c r="A109" i="18"/>
  <c r="A110" i="18"/>
  <c r="B110" i="18"/>
  <c r="D110" i="18"/>
  <c r="G110" i="18"/>
  <c r="H110" i="18" s="1"/>
  <c r="L110" i="18"/>
  <c r="N110" i="18"/>
  <c r="O110" i="18"/>
  <c r="U110" i="18"/>
  <c r="AB110" i="18"/>
  <c r="AC110" i="18" s="1"/>
  <c r="AG110" i="18"/>
  <c r="AI110" i="18"/>
  <c r="AJ110" i="18" s="1"/>
  <c r="A111" i="18"/>
  <c r="D111" i="18"/>
  <c r="A112" i="18"/>
  <c r="B112" i="18"/>
  <c r="D112" i="18"/>
  <c r="E112" i="18"/>
  <c r="I112" i="18" s="1"/>
  <c r="H112" i="18"/>
  <c r="L112" i="18"/>
  <c r="M112" i="18" s="1"/>
  <c r="S112" i="18"/>
  <c r="W112" i="18" s="1"/>
  <c r="V112" i="18"/>
  <c r="Z112" i="18"/>
  <c r="AC112" i="18"/>
  <c r="AD112" i="18"/>
  <c r="AG112" i="18"/>
  <c r="AJ112" i="18"/>
  <c r="A113" i="18"/>
  <c r="B113" i="18"/>
  <c r="D113" i="18"/>
  <c r="E113" i="18"/>
  <c r="H113" i="18"/>
  <c r="L113" i="18"/>
  <c r="P113" i="18" s="1"/>
  <c r="O113" i="18"/>
  <c r="S113" i="18"/>
  <c r="W113" i="18" s="1"/>
  <c r="Z113" i="18"/>
  <c r="AD113" i="18" s="1"/>
  <c r="AC113" i="18"/>
  <c r="AG113" i="18"/>
  <c r="AK113" i="18" s="1"/>
  <c r="A114" i="18"/>
  <c r="B114" i="18"/>
  <c r="D114" i="18"/>
  <c r="E114" i="18"/>
  <c r="G114" i="18"/>
  <c r="H114" i="18" s="1"/>
  <c r="L114" i="18"/>
  <c r="N114" i="18"/>
  <c r="S114" i="18"/>
  <c r="U114" i="18"/>
  <c r="Z114" i="18"/>
  <c r="AD114" i="18" s="1"/>
  <c r="AB114" i="18"/>
  <c r="AG114" i="18"/>
  <c r="AK114" i="18" s="1"/>
  <c r="AI114" i="18"/>
  <c r="A115" i="18"/>
  <c r="B115" i="18"/>
  <c r="D115" i="18"/>
  <c r="E115" i="18"/>
  <c r="I115" i="18" s="1"/>
  <c r="H115" i="18"/>
  <c r="L115" i="18"/>
  <c r="M115" i="18" s="1"/>
  <c r="S115" i="18"/>
  <c r="Z115" i="18"/>
  <c r="AD115" i="18" s="1"/>
  <c r="AC115" i="18"/>
  <c r="AG115" i="18"/>
  <c r="A116" i="18"/>
  <c r="B116" i="18"/>
  <c r="D116" i="18"/>
  <c r="E116" i="18"/>
  <c r="H116" i="18"/>
  <c r="L116" i="18"/>
  <c r="P116" i="18" s="1"/>
  <c r="O116" i="18"/>
  <c r="S116" i="18"/>
  <c r="W116" i="18" s="1"/>
  <c r="V116" i="18"/>
  <c r="Z116" i="18"/>
  <c r="AD116" i="18" s="1"/>
  <c r="AC116" i="18"/>
  <c r="AG116" i="18"/>
  <c r="A117" i="18"/>
  <c r="B117" i="18"/>
  <c r="D117" i="18"/>
  <c r="E117" i="18"/>
  <c r="I117" i="18" s="1"/>
  <c r="H117" i="18"/>
  <c r="L117" i="18"/>
  <c r="P117" i="18" s="1"/>
  <c r="S117" i="18"/>
  <c r="W117" i="18" s="1"/>
  <c r="V117" i="18"/>
  <c r="Z117" i="18"/>
  <c r="AD117" i="18" s="1"/>
  <c r="AG117" i="18"/>
  <c r="AK117" i="18" s="1"/>
  <c r="AJ117" i="18"/>
  <c r="A118" i="18"/>
  <c r="D118" i="18"/>
  <c r="A119" i="18"/>
  <c r="B119" i="18"/>
  <c r="D119" i="18"/>
  <c r="W64" i="18"/>
  <c r="AD15" i="18"/>
  <c r="AD95" i="17"/>
  <c r="AA95" i="17"/>
  <c r="AK88" i="17"/>
  <c r="AD80" i="17"/>
  <c r="P65" i="17"/>
  <c r="Z106" i="17"/>
  <c r="Z74" i="17"/>
  <c r="W68" i="18"/>
  <c r="P99" i="17"/>
  <c r="T97" i="17"/>
  <c r="I13" i="9"/>
  <c r="I45" i="9"/>
  <c r="M58" i="18"/>
  <c r="W33" i="18"/>
  <c r="P25" i="18"/>
  <c r="M21" i="18"/>
  <c r="AK114" i="17"/>
  <c r="P113" i="17"/>
  <c r="AD112" i="17"/>
  <c r="AD38" i="17"/>
  <c r="AA38" i="17"/>
  <c r="P50" i="18"/>
  <c r="AD42" i="18"/>
  <c r="P32" i="18"/>
  <c r="AK90" i="17"/>
  <c r="AA36" i="17"/>
  <c r="AD36" i="17"/>
  <c r="AD34" i="17"/>
  <c r="AA34" i="17"/>
  <c r="B6" i="15"/>
  <c r="B107" i="15" s="1"/>
  <c r="B6" i="18"/>
  <c r="F8" i="10"/>
  <c r="F32" i="10"/>
  <c r="F40" i="10"/>
  <c r="F62" i="10"/>
  <c r="F18" i="9"/>
  <c r="F34" i="9"/>
  <c r="M49" i="18"/>
  <c r="AD46" i="18"/>
  <c r="AA86" i="17"/>
  <c r="AA17" i="17"/>
  <c r="G106" i="15"/>
  <c r="AD66" i="18"/>
  <c r="M38" i="18"/>
  <c r="P30" i="18"/>
  <c r="P29" i="18"/>
  <c r="M14" i="18"/>
  <c r="Q14" i="18" s="1"/>
  <c r="L106" i="17"/>
  <c r="AA91" i="17"/>
  <c r="AE91" i="17" s="1"/>
  <c r="AD90" i="17"/>
  <c r="AA78" i="17"/>
  <c r="P78" i="17"/>
  <c r="AD40" i="17"/>
  <c r="AA14" i="17"/>
  <c r="AE14" i="17"/>
  <c r="I9" i="9"/>
  <c r="W61" i="18"/>
  <c r="AD38" i="18"/>
  <c r="P36" i="18"/>
  <c r="AD31" i="18"/>
  <c r="AD30" i="18"/>
  <c r="AD10" i="18"/>
  <c r="AD88" i="17"/>
  <c r="W80" i="17"/>
  <c r="AA58" i="17"/>
  <c r="P50" i="17"/>
  <c r="AA49" i="17"/>
  <c r="AA45" i="17"/>
  <c r="P39" i="17"/>
  <c r="T63" i="18"/>
  <c r="C95" i="17"/>
  <c r="AA93" i="17"/>
  <c r="AA87" i="17"/>
  <c r="C85" i="17"/>
  <c r="C80" i="17"/>
  <c r="C79" i="17"/>
  <c r="AA77" i="17"/>
  <c r="AA76" i="17"/>
  <c r="I59" i="17"/>
  <c r="C58" i="17"/>
  <c r="AD55" i="17"/>
  <c r="C36" i="17"/>
  <c r="C34" i="17"/>
  <c r="C27" i="17"/>
  <c r="W58" i="18"/>
  <c r="AD41" i="18"/>
  <c r="P39" i="18"/>
  <c r="M39" i="18"/>
  <c r="AA116" i="17"/>
  <c r="AD116" i="17"/>
  <c r="K106" i="15"/>
  <c r="AK40" i="18"/>
  <c r="I40" i="18"/>
  <c r="AK29" i="18"/>
  <c r="AH69" i="18"/>
  <c r="P7" i="18"/>
  <c r="I117" i="17"/>
  <c r="P81" i="17"/>
  <c r="AD53" i="17"/>
  <c r="AC30" i="17"/>
  <c r="L30" i="7"/>
  <c r="L31" i="7" s="1"/>
  <c r="K21" i="7"/>
  <c r="K22" i="7" s="1"/>
  <c r="F7" i="15"/>
  <c r="F9" i="15"/>
  <c r="F11" i="15"/>
  <c r="F12" i="15"/>
  <c r="F14" i="15"/>
  <c r="F16" i="15"/>
  <c r="F18" i="15"/>
  <c r="F21" i="15"/>
  <c r="F25" i="15"/>
  <c r="F27" i="15"/>
  <c r="F29" i="15"/>
  <c r="F32" i="15"/>
  <c r="F34" i="15"/>
  <c r="F36" i="15"/>
  <c r="F38" i="15"/>
  <c r="F40" i="15"/>
  <c r="F42" i="15"/>
  <c r="F44" i="15"/>
  <c r="F46" i="15"/>
  <c r="F48" i="15"/>
  <c r="F53" i="15"/>
  <c r="F56" i="15"/>
  <c r="F58" i="15"/>
  <c r="F62" i="15"/>
  <c r="F65" i="15"/>
  <c r="F69" i="15"/>
  <c r="F77" i="15"/>
  <c r="F80" i="15"/>
  <c r="F82" i="15"/>
  <c r="F84" i="15"/>
  <c r="F87" i="15"/>
  <c r="F89" i="15"/>
  <c r="F91" i="15"/>
  <c r="F93" i="15"/>
  <c r="F95" i="15"/>
  <c r="F97" i="15"/>
  <c r="F99" i="15"/>
  <c r="F101" i="15"/>
  <c r="F8" i="15"/>
  <c r="F17" i="15"/>
  <c r="F24" i="15"/>
  <c r="F31" i="15"/>
  <c r="F39" i="15"/>
  <c r="F47" i="15"/>
  <c r="F86" i="15"/>
  <c r="F94" i="15"/>
  <c r="F102" i="15"/>
  <c r="F113" i="15"/>
  <c r="F116" i="15"/>
  <c r="F15" i="15"/>
  <c r="F20" i="15"/>
  <c r="F37" i="15"/>
  <c r="F45" i="15"/>
  <c r="F50" i="15"/>
  <c r="F54" i="15"/>
  <c r="F64" i="15"/>
  <c r="F68" i="15"/>
  <c r="F78" i="15"/>
  <c r="F92" i="15"/>
  <c r="F100" i="15"/>
  <c r="F112" i="15"/>
  <c r="F10" i="15"/>
  <c r="F26" i="15"/>
  <c r="F28" i="15"/>
  <c r="F57" i="15"/>
  <c r="F61" i="15"/>
  <c r="F33" i="15"/>
  <c r="F35" i="15"/>
  <c r="F41" i="15"/>
  <c r="F43" i="15"/>
  <c r="F49" i="15"/>
  <c r="F55" i="15"/>
  <c r="F81" i="15"/>
  <c r="F83" i="15"/>
  <c r="F88" i="15"/>
  <c r="F90" i="15"/>
  <c r="F96" i="15"/>
  <c r="F98" i="15"/>
  <c r="F115" i="15"/>
  <c r="F76" i="15"/>
  <c r="E12" i="18"/>
  <c r="F117" i="15"/>
  <c r="B74" i="15"/>
  <c r="O85" i="18"/>
  <c r="AD57" i="18"/>
  <c r="AK56" i="18"/>
  <c r="AD45" i="18"/>
  <c r="AK44" i="18"/>
  <c r="I44" i="18"/>
  <c r="AD16" i="18"/>
  <c r="W114" i="17"/>
  <c r="T114" i="17"/>
  <c r="X114" i="17" s="1"/>
  <c r="AA100" i="17"/>
  <c r="AK82" i="17"/>
  <c r="AK61" i="17"/>
  <c r="AD59" i="17"/>
  <c r="P49" i="17"/>
  <c r="P48" i="17"/>
  <c r="W44" i="17"/>
  <c r="AA32" i="17"/>
  <c r="AA27" i="17"/>
  <c r="T10" i="17"/>
  <c r="T8" i="17"/>
  <c r="T18" i="17"/>
  <c r="X18" i="17" s="1"/>
  <c r="T40" i="17"/>
  <c r="T27" i="17"/>
  <c r="X27" i="17" s="1"/>
  <c r="W12" i="17"/>
  <c r="T58" i="17"/>
  <c r="X58" i="17" s="1"/>
  <c r="T115" i="17"/>
  <c r="T55" i="17"/>
  <c r="X55" i="17" s="1"/>
  <c r="T36" i="17"/>
  <c r="T64" i="17"/>
  <c r="X64" i="17" s="1"/>
  <c r="T84" i="17"/>
  <c r="X84" i="17" s="1"/>
  <c r="L63" i="13"/>
  <c r="I116" i="18"/>
  <c r="P112" i="18"/>
  <c r="W69" i="18"/>
  <c r="AK65" i="18"/>
  <c r="H55" i="18"/>
  <c r="I55" i="18"/>
  <c r="V50" i="18"/>
  <c r="AD49" i="18"/>
  <c r="I48" i="18"/>
  <c r="M47" i="18"/>
  <c r="W38" i="18"/>
  <c r="AD33" i="18"/>
  <c r="I32" i="18"/>
  <c r="P31" i="18"/>
  <c r="M31" i="18"/>
  <c r="AK16" i="18"/>
  <c r="AH7" i="18"/>
  <c r="I7" i="18"/>
  <c r="W96" i="17"/>
  <c r="T96" i="17"/>
  <c r="X96" i="17" s="1"/>
  <c r="W77" i="17"/>
  <c r="W76" i="17"/>
  <c r="I68" i="17"/>
  <c r="H66" i="17"/>
  <c r="I66" i="17"/>
  <c r="AK30" i="17"/>
  <c r="I21" i="17"/>
  <c r="I18" i="17"/>
  <c r="AJ50" i="18"/>
  <c r="P35" i="18"/>
  <c r="AD26" i="18"/>
  <c r="P24" i="18"/>
  <c r="W16" i="18"/>
  <c r="W100" i="17"/>
  <c r="T100" i="17"/>
  <c r="AD92" i="17"/>
  <c r="AA92" i="17"/>
  <c r="AD89" i="17"/>
  <c r="AA89" i="17"/>
  <c r="AE89" i="17" s="1"/>
  <c r="AJ85" i="17"/>
  <c r="AI104" i="17"/>
  <c r="O85" i="17"/>
  <c r="T62" i="17"/>
  <c r="I57" i="17"/>
  <c r="AA48" i="17"/>
  <c r="AD48" i="17"/>
  <c r="AA29" i="17"/>
  <c r="AD29" i="17"/>
  <c r="W28" i="17"/>
  <c r="AH47" i="18"/>
  <c r="I110" i="17"/>
  <c r="T69" i="17"/>
  <c r="X69" i="17" s="1"/>
  <c r="AB104" i="18"/>
  <c r="G51" i="18"/>
  <c r="T93" i="17"/>
  <c r="X93" i="17" s="1"/>
  <c r="AC9" i="18"/>
  <c r="AC16" i="18"/>
  <c r="AD103" i="17"/>
  <c r="AB104" i="17"/>
  <c r="AB19" i="17" s="1"/>
  <c r="H85" i="17"/>
  <c r="P79" i="17"/>
  <c r="O79" i="17"/>
  <c r="I61" i="17"/>
  <c r="O59" i="17"/>
  <c r="I54" i="17"/>
  <c r="I47" i="17"/>
  <c r="P44" i="17"/>
  <c r="AD43" i="17"/>
  <c r="I31" i="17"/>
  <c r="AK28" i="17"/>
  <c r="AK21" i="17"/>
  <c r="I14" i="17"/>
  <c r="J102" i="8"/>
  <c r="J103" i="8" s="1"/>
  <c r="J107" i="8"/>
  <c r="G102" i="8"/>
  <c r="G103" i="8"/>
  <c r="F102" i="8"/>
  <c r="F103" i="8" s="1"/>
  <c r="F104" i="8"/>
  <c r="F105" i="8" s="1"/>
  <c r="F73" i="8"/>
  <c r="N15" i="13"/>
  <c r="O7" i="18"/>
  <c r="O11" i="18"/>
  <c r="O14" i="18"/>
  <c r="O18" i="18"/>
  <c r="P103" i="17"/>
  <c r="O66" i="17"/>
  <c r="AA62" i="17"/>
  <c r="AE62" i="17" s="1"/>
  <c r="T54" i="17"/>
  <c r="W54" i="17"/>
  <c r="T49" i="17"/>
  <c r="X49" i="17" s="1"/>
  <c r="W49" i="17"/>
  <c r="AA44" i="17"/>
  <c r="AD44" i="17"/>
  <c r="W43" i="17"/>
  <c r="AA42" i="17"/>
  <c r="T33" i="17"/>
  <c r="X33" i="17" s="1"/>
  <c r="W33" i="17"/>
  <c r="V30" i="17"/>
  <c r="U51" i="17"/>
  <c r="W29" i="17"/>
  <c r="J99" i="8"/>
  <c r="J108" i="8"/>
  <c r="J109" i="8" s="1"/>
  <c r="F99" i="8"/>
  <c r="F108" i="8"/>
  <c r="F109" i="8"/>
  <c r="M66" i="7"/>
  <c r="M67" i="7" s="1"/>
  <c r="I66" i="7"/>
  <c r="I67" i="7" s="1"/>
  <c r="P103" i="18"/>
  <c r="W79" i="18"/>
  <c r="AK30" i="18"/>
  <c r="AC11" i="18"/>
  <c r="T110" i="17"/>
  <c r="H42" i="8"/>
  <c r="H43" i="8"/>
  <c r="J29" i="8"/>
  <c r="J30" i="8"/>
  <c r="F29" i="8"/>
  <c r="F30" i="8"/>
  <c r="AC117" i="18"/>
  <c r="AC114" i="18"/>
  <c r="O114" i="18"/>
  <c r="V110" i="18"/>
  <c r="L104" i="18"/>
  <c r="M104" i="18" s="1"/>
  <c r="G104" i="18"/>
  <c r="V103" i="18"/>
  <c r="T93" i="18"/>
  <c r="AC84" i="18"/>
  <c r="AC82" i="18"/>
  <c r="AC80" i="18"/>
  <c r="O79" i="18"/>
  <c r="AC68" i="18"/>
  <c r="AC66" i="18"/>
  <c r="AJ59" i="18"/>
  <c r="V59" i="18"/>
  <c r="H59" i="18"/>
  <c r="AC57" i="18"/>
  <c r="AC54" i="18"/>
  <c r="AC49" i="18"/>
  <c r="AC45" i="18"/>
  <c r="AC41" i="18"/>
  <c r="AC37" i="18"/>
  <c r="AC33" i="18"/>
  <c r="AC30" i="18"/>
  <c r="O30" i="18"/>
  <c r="Q30" i="18"/>
  <c r="AC26" i="18"/>
  <c r="AC20" i="18"/>
  <c r="M18" i="18"/>
  <c r="AC17" i="18"/>
  <c r="AC12" i="18"/>
  <c r="AC7" i="18"/>
  <c r="O114" i="17"/>
  <c r="I114" i="17"/>
  <c r="H110" i="17"/>
  <c r="AC103" i="17"/>
  <c r="AE78" i="17"/>
  <c r="H59" i="17"/>
  <c r="T56" i="17"/>
  <c r="AA47" i="17"/>
  <c r="AE47" i="17" s="1"/>
  <c r="AA46" i="17"/>
  <c r="AA31" i="17"/>
  <c r="P21" i="17"/>
  <c r="H16" i="8"/>
  <c r="H17" i="8" s="1"/>
  <c r="AD82" i="17"/>
  <c r="V59" i="17"/>
  <c r="AD56" i="17"/>
  <c r="P53" i="17"/>
  <c r="AK47" i="17"/>
  <c r="P46" i="17"/>
  <c r="I45" i="17"/>
  <c r="AK43" i="17"/>
  <c r="I42" i="17"/>
  <c r="P29" i="17"/>
  <c r="AD28" i="17"/>
  <c r="P27" i="17"/>
  <c r="I10" i="17"/>
  <c r="I60" i="7"/>
  <c r="H63" i="7"/>
  <c r="H66" i="7"/>
  <c r="H67" i="7"/>
  <c r="H65" i="7"/>
  <c r="G104" i="15"/>
  <c r="H104" i="15" s="1"/>
  <c r="H85" i="15"/>
  <c r="N79" i="15"/>
  <c r="N30" i="15"/>
  <c r="M51" i="15"/>
  <c r="N51" i="15" s="1"/>
  <c r="J8" i="15"/>
  <c r="J10" i="15"/>
  <c r="J12" i="15"/>
  <c r="J13" i="15"/>
  <c r="J15" i="15"/>
  <c r="J17" i="15"/>
  <c r="J20" i="15"/>
  <c r="J24" i="15"/>
  <c r="J26" i="15"/>
  <c r="J28" i="15"/>
  <c r="J31" i="15"/>
  <c r="J33" i="15"/>
  <c r="J35" i="15"/>
  <c r="J37" i="15"/>
  <c r="J39" i="15"/>
  <c r="J41" i="15"/>
  <c r="J43" i="15"/>
  <c r="J45" i="15"/>
  <c r="J47" i="15"/>
  <c r="J49" i="15"/>
  <c r="J54" i="15"/>
  <c r="J57" i="15"/>
  <c r="J61" i="15"/>
  <c r="J64" i="15"/>
  <c r="J68" i="15"/>
  <c r="J112" i="15"/>
  <c r="J76" i="15"/>
  <c r="J78" i="15"/>
  <c r="J81" i="15"/>
  <c r="J83" i="15"/>
  <c r="J86" i="15"/>
  <c r="J88" i="15"/>
  <c r="J90" i="15"/>
  <c r="J92" i="15"/>
  <c r="J94" i="15"/>
  <c r="J96" i="15"/>
  <c r="J98" i="15"/>
  <c r="J100" i="15"/>
  <c r="J102" i="15"/>
  <c r="J9" i="15"/>
  <c r="J14" i="15"/>
  <c r="J29" i="15"/>
  <c r="J36" i="15"/>
  <c r="J44" i="15"/>
  <c r="J53" i="15"/>
  <c r="J55" i="15"/>
  <c r="J77" i="15"/>
  <c r="J84" i="15"/>
  <c r="J91" i="15"/>
  <c r="J99" i="15"/>
  <c r="J115" i="15"/>
  <c r="J117" i="15"/>
  <c r="J27" i="15"/>
  <c r="J34" i="15"/>
  <c r="J42" i="15"/>
  <c r="J58" i="15"/>
  <c r="J62" i="15"/>
  <c r="J82" i="15"/>
  <c r="J89" i="15"/>
  <c r="J97" i="15"/>
  <c r="J16" i="15"/>
  <c r="J18" i="15"/>
  <c r="J113" i="15"/>
  <c r="J25" i="15"/>
  <c r="J50" i="15"/>
  <c r="J56" i="15"/>
  <c r="J103" i="15"/>
  <c r="J32" i="15"/>
  <c r="J46" i="15"/>
  <c r="J48" i="15"/>
  <c r="J80" i="15"/>
  <c r="J93" i="15"/>
  <c r="J95" i="15"/>
  <c r="J21" i="15"/>
  <c r="J65" i="15"/>
  <c r="L79" i="13"/>
  <c r="K104" i="13"/>
  <c r="Z79" i="17"/>
  <c r="AA79" i="17" s="1"/>
  <c r="L30" i="13"/>
  <c r="K51" i="13"/>
  <c r="Z51" i="17" s="1"/>
  <c r="AA51" i="17" s="1"/>
  <c r="Z30" i="17"/>
  <c r="AA30" i="17" s="1"/>
  <c r="AE30" i="17" s="1"/>
  <c r="AC8" i="18"/>
  <c r="T117" i="17"/>
  <c r="AC101" i="18"/>
  <c r="AC99" i="18"/>
  <c r="AC97" i="18"/>
  <c r="AC95" i="18"/>
  <c r="AC93" i="18"/>
  <c r="AC91" i="18"/>
  <c r="AC89" i="18"/>
  <c r="AC87" i="18"/>
  <c r="AC78" i="18"/>
  <c r="AC76" i="18"/>
  <c r="AC69" i="18"/>
  <c r="T62" i="18"/>
  <c r="AC58" i="18"/>
  <c r="AC46" i="18"/>
  <c r="AC42" i="18"/>
  <c r="AC38" i="18"/>
  <c r="AC34" i="18"/>
  <c r="AC27" i="18"/>
  <c r="AC21" i="18"/>
  <c r="AC18" i="18"/>
  <c r="W18" i="18"/>
  <c r="AD17" i="18"/>
  <c r="T11" i="18"/>
  <c r="W117" i="17"/>
  <c r="I112" i="17"/>
  <c r="G104" i="17"/>
  <c r="H104" i="17" s="1"/>
  <c r="AK100" i="17"/>
  <c r="T98" i="17"/>
  <c r="X98" i="17" s="1"/>
  <c r="AK92" i="17"/>
  <c r="T90" i="17"/>
  <c r="X90" i="17" s="1"/>
  <c r="P89" i="17"/>
  <c r="T81" i="17"/>
  <c r="X81" i="17" s="1"/>
  <c r="AA61" i="17"/>
  <c r="T31" i="17"/>
  <c r="X31" i="17" s="1"/>
  <c r="N21" i="11"/>
  <c r="F107" i="8"/>
  <c r="K4" i="10"/>
  <c r="K22" i="10" s="1"/>
  <c r="L52" i="11"/>
  <c r="L53" i="11" s="1"/>
  <c r="L36" i="11"/>
  <c r="L37" i="11" s="1"/>
  <c r="F8" i="9"/>
  <c r="F12" i="9"/>
  <c r="F16" i="9"/>
  <c r="F20" i="9"/>
  <c r="F24" i="9"/>
  <c r="F28" i="9"/>
  <c r="F32" i="9"/>
  <c r="F36" i="9"/>
  <c r="F40" i="9"/>
  <c r="F44" i="9"/>
  <c r="F48" i="9"/>
  <c r="F14" i="9"/>
  <c r="F22" i="9"/>
  <c r="F30" i="9"/>
  <c r="F38" i="9"/>
  <c r="F46" i="9"/>
  <c r="F50" i="9"/>
  <c r="G74" i="8"/>
  <c r="J71" i="7"/>
  <c r="E104" i="13"/>
  <c r="E104" i="17" s="1"/>
  <c r="F85" i="13"/>
  <c r="AC59" i="17"/>
  <c r="AC57" i="17"/>
  <c r="O56" i="17"/>
  <c r="AC53" i="17"/>
  <c r="AC49" i="17"/>
  <c r="AE49" i="17"/>
  <c r="O48" i="17"/>
  <c r="O47" i="17"/>
  <c r="AC46" i="17"/>
  <c r="AC44" i="17"/>
  <c r="O42" i="17"/>
  <c r="AC33" i="17"/>
  <c r="O32" i="17"/>
  <c r="O31" i="17"/>
  <c r="O27" i="17"/>
  <c r="O24" i="17"/>
  <c r="J84" i="11"/>
  <c r="J85" i="11" s="1"/>
  <c r="F66" i="15"/>
  <c r="AC7" i="17"/>
  <c r="AC11" i="17"/>
  <c r="AC12" i="17"/>
  <c r="AC15" i="17"/>
  <c r="AC24" i="17"/>
  <c r="AC28" i="17"/>
  <c r="AE28" i="17" s="1"/>
  <c r="AC31" i="17"/>
  <c r="AC35" i="17"/>
  <c r="AC39" i="17"/>
  <c r="AC43" i="17"/>
  <c r="AC47" i="17"/>
  <c r="AC61" i="17"/>
  <c r="AC64" i="17"/>
  <c r="AC76" i="17"/>
  <c r="AC83" i="17"/>
  <c r="AC86" i="17"/>
  <c r="AC8" i="17"/>
  <c r="AC10" i="17"/>
  <c r="AD12" i="17"/>
  <c r="AC16" i="17"/>
  <c r="O9" i="17"/>
  <c r="O10" i="17"/>
  <c r="O12" i="17"/>
  <c r="O13" i="17"/>
  <c r="O17" i="17"/>
  <c r="O20" i="17"/>
  <c r="O26" i="17"/>
  <c r="O33" i="17"/>
  <c r="O37" i="17"/>
  <c r="O41" i="17"/>
  <c r="O45" i="17"/>
  <c r="O49" i="17"/>
  <c r="O54" i="17"/>
  <c r="O57" i="17"/>
  <c r="O68" i="17"/>
  <c r="O78" i="17"/>
  <c r="O81" i="17"/>
  <c r="O88" i="17"/>
  <c r="O11" i="17"/>
  <c r="O14" i="17"/>
  <c r="O18" i="17"/>
  <c r="O21" i="17"/>
  <c r="AK11" i="17"/>
  <c r="W11" i="17"/>
  <c r="I11" i="17"/>
  <c r="AD10" i="17"/>
  <c r="P10" i="17"/>
  <c r="M70" i="7"/>
  <c r="N5" i="11"/>
  <c r="I70" i="7"/>
  <c r="J5" i="11"/>
  <c r="I5" i="11" s="1"/>
  <c r="I24" i="14"/>
  <c r="D25" i="14"/>
  <c r="N51" i="17"/>
  <c r="O51" i="17" s="1"/>
  <c r="T20" i="17"/>
  <c r="X20" i="17" s="1"/>
  <c r="T17" i="17"/>
  <c r="X17" i="17" s="1"/>
  <c r="M84" i="11"/>
  <c r="M85" i="11" s="1"/>
  <c r="J52" i="11"/>
  <c r="N36" i="11"/>
  <c r="J36" i="11"/>
  <c r="K20" i="11"/>
  <c r="K21" i="11" s="1"/>
  <c r="J55" i="8"/>
  <c r="J56" i="8" s="1"/>
  <c r="F55" i="8"/>
  <c r="F56" i="8" s="1"/>
  <c r="F10" i="10"/>
  <c r="F14" i="10"/>
  <c r="F26" i="10"/>
  <c r="F30" i="10"/>
  <c r="F42" i="10"/>
  <c r="F46" i="10"/>
  <c r="F58" i="10"/>
  <c r="I11" i="9"/>
  <c r="I19" i="9"/>
  <c r="I27" i="9"/>
  <c r="I35" i="9"/>
  <c r="I43" i="9"/>
  <c r="L70" i="7"/>
  <c r="M30" i="7"/>
  <c r="M31" i="7" s="1"/>
  <c r="M73" i="7"/>
  <c r="M74" i="7" s="1"/>
  <c r="I30" i="7"/>
  <c r="I31" i="7" s="1"/>
  <c r="I73" i="7"/>
  <c r="I74" i="7" s="1"/>
  <c r="L12" i="13"/>
  <c r="L76" i="13"/>
  <c r="L78" i="13"/>
  <c r="L81" i="13"/>
  <c r="L83" i="13"/>
  <c r="L86" i="13"/>
  <c r="L88" i="13"/>
  <c r="L90" i="13"/>
  <c r="L92" i="13"/>
  <c r="L94" i="13"/>
  <c r="L96" i="13"/>
  <c r="L98" i="13"/>
  <c r="L100" i="13"/>
  <c r="L102" i="13"/>
  <c r="L7" i="13"/>
  <c r="L9" i="13"/>
  <c r="L11" i="13"/>
  <c r="L14" i="13"/>
  <c r="L18" i="13"/>
  <c r="L21" i="13"/>
  <c r="L25" i="13"/>
  <c r="L27" i="13"/>
  <c r="L29" i="13"/>
  <c r="L32" i="13"/>
  <c r="L34" i="13"/>
  <c r="L36" i="13"/>
  <c r="L38" i="13"/>
  <c r="L40" i="13"/>
  <c r="L42" i="13"/>
  <c r="L44" i="13"/>
  <c r="L46" i="13"/>
  <c r="L48" i="13"/>
  <c r="L53" i="13"/>
  <c r="L56" i="13"/>
  <c r="L58" i="13"/>
  <c r="L62" i="13"/>
  <c r="L65" i="13"/>
  <c r="L69" i="13"/>
  <c r="L113" i="13"/>
  <c r="L116" i="13"/>
  <c r="L10" i="13"/>
  <c r="L13" i="13"/>
  <c r="L15" i="13"/>
  <c r="L17" i="13"/>
  <c r="L24" i="13"/>
  <c r="L31" i="13"/>
  <c r="L39" i="13"/>
  <c r="L47" i="13"/>
  <c r="L55" i="13"/>
  <c r="L80" i="13"/>
  <c r="L87" i="13"/>
  <c r="L95" i="13"/>
  <c r="L115" i="13"/>
  <c r="L20" i="13"/>
  <c r="L37" i="13"/>
  <c r="L45" i="13"/>
  <c r="L54" i="13"/>
  <c r="L64" i="13"/>
  <c r="L68" i="13"/>
  <c r="L93" i="13"/>
  <c r="L101" i="13"/>
  <c r="V11" i="17"/>
  <c r="V10" i="17"/>
  <c r="V9" i="17"/>
  <c r="AJ7" i="17"/>
  <c r="H7" i="17"/>
  <c r="N100" i="11"/>
  <c r="N101" i="11"/>
  <c r="J100" i="11"/>
  <c r="J101" i="11"/>
  <c r="L68" i="11"/>
  <c r="M20" i="11"/>
  <c r="M21" i="11" s="1"/>
  <c r="I86" i="8"/>
  <c r="F114" i="15"/>
  <c r="J79" i="15"/>
  <c r="B75" i="15"/>
  <c r="G99" i="8"/>
  <c r="G108" i="8"/>
  <c r="G109" i="8" s="1"/>
  <c r="M27" i="14"/>
  <c r="I27" i="14"/>
  <c r="J15" i="13"/>
  <c r="AJ69" i="17"/>
  <c r="H69" i="17"/>
  <c r="V65" i="17"/>
  <c r="V62" i="17"/>
  <c r="AJ58" i="17"/>
  <c r="H58" i="17"/>
  <c r="V56" i="17"/>
  <c r="V53" i="17"/>
  <c r="V48" i="17"/>
  <c r="AJ46" i="17"/>
  <c r="H46" i="17"/>
  <c r="V44" i="17"/>
  <c r="AJ42" i="17"/>
  <c r="H42" i="17"/>
  <c r="V40" i="17"/>
  <c r="AJ38" i="17"/>
  <c r="H38" i="17"/>
  <c r="V36" i="17"/>
  <c r="AJ34" i="17"/>
  <c r="H34" i="17"/>
  <c r="V32" i="17"/>
  <c r="V29" i="17"/>
  <c r="AJ27" i="17"/>
  <c r="H27" i="17"/>
  <c r="V25" i="17"/>
  <c r="AJ21" i="17"/>
  <c r="H21" i="17"/>
  <c r="AJ18" i="17"/>
  <c r="H18" i="17"/>
  <c r="V16" i="17"/>
  <c r="AJ14" i="17"/>
  <c r="H14" i="17"/>
  <c r="AJ11" i="17"/>
  <c r="H11" i="17"/>
  <c r="AA8" i="17"/>
  <c r="AE8" i="17" s="1"/>
  <c r="M100" i="11"/>
  <c r="M101" i="11" s="1"/>
  <c r="K52" i="11"/>
  <c r="K53" i="11" s="1"/>
  <c r="J111" i="8"/>
  <c r="F111" i="8"/>
  <c r="I107" i="8"/>
  <c r="E99" i="8"/>
  <c r="E100" i="8"/>
  <c r="L69" i="7"/>
  <c r="J66" i="7"/>
  <c r="J67" i="7" s="1"/>
  <c r="J114" i="15"/>
  <c r="J63" i="15"/>
  <c r="J59" i="15"/>
  <c r="L35" i="13"/>
  <c r="L33" i="13"/>
  <c r="J30" i="15"/>
  <c r="I51" i="15"/>
  <c r="S51" i="18" s="1"/>
  <c r="H30" i="13"/>
  <c r="G51" i="13"/>
  <c r="L51" i="17" s="1"/>
  <c r="P51" i="17" s="1"/>
  <c r="H80" i="13"/>
  <c r="H82" i="13"/>
  <c r="H89" i="13"/>
  <c r="H91" i="13"/>
  <c r="H97" i="13"/>
  <c r="H99" i="13"/>
  <c r="H10" i="13"/>
  <c r="H13" i="13"/>
  <c r="H24" i="13"/>
  <c r="H26" i="13"/>
  <c r="H33" i="13"/>
  <c r="H35" i="13"/>
  <c r="H41" i="13"/>
  <c r="H43" i="13"/>
  <c r="H49" i="13"/>
  <c r="H54" i="13"/>
  <c r="H64" i="13"/>
  <c r="H68" i="13"/>
  <c r="H117" i="13"/>
  <c r="G106" i="13"/>
  <c r="J85" i="15"/>
  <c r="F63" i="15"/>
  <c r="F59" i="15"/>
  <c r="I19" i="15"/>
  <c r="J19" i="15" s="1"/>
  <c r="L66" i="13"/>
  <c r="F30" i="15"/>
  <c r="E51" i="15"/>
  <c r="E51" i="18" s="1"/>
  <c r="F51" i="18" s="1"/>
  <c r="N7" i="15"/>
  <c r="N9" i="15"/>
  <c r="N11" i="15"/>
  <c r="N12" i="15"/>
  <c r="N14" i="15"/>
  <c r="N16" i="15"/>
  <c r="N18" i="15"/>
  <c r="N21" i="15"/>
  <c r="N25" i="15"/>
  <c r="N27" i="15"/>
  <c r="N29" i="15"/>
  <c r="N32" i="15"/>
  <c r="N34" i="15"/>
  <c r="N36" i="15"/>
  <c r="N38" i="15"/>
  <c r="N40" i="15"/>
  <c r="N42" i="15"/>
  <c r="N44" i="15"/>
  <c r="N46" i="15"/>
  <c r="N48" i="15"/>
  <c r="N53" i="15"/>
  <c r="N56" i="15"/>
  <c r="N58" i="15"/>
  <c r="N62" i="15"/>
  <c r="N65" i="15"/>
  <c r="N69" i="15"/>
  <c r="N77" i="15"/>
  <c r="N80" i="15"/>
  <c r="N82" i="15"/>
  <c r="N84" i="15"/>
  <c r="N87" i="15"/>
  <c r="N89" i="15"/>
  <c r="N91" i="15"/>
  <c r="N93" i="15"/>
  <c r="N95" i="15"/>
  <c r="N97" i="15"/>
  <c r="N99" i="15"/>
  <c r="N101" i="15"/>
  <c r="M107" i="15"/>
  <c r="M75" i="15"/>
  <c r="C12" i="13"/>
  <c r="C76" i="13"/>
  <c r="C78" i="13"/>
  <c r="C81" i="13"/>
  <c r="C83" i="13"/>
  <c r="C86" i="13"/>
  <c r="C88" i="13"/>
  <c r="C90" i="13"/>
  <c r="C92" i="13"/>
  <c r="C94" i="13"/>
  <c r="C96" i="13"/>
  <c r="C98" i="13"/>
  <c r="C100" i="13"/>
  <c r="C102" i="13"/>
  <c r="C108" i="13"/>
  <c r="C7" i="13"/>
  <c r="C9" i="13"/>
  <c r="C11" i="13"/>
  <c r="C14" i="13"/>
  <c r="C16" i="13"/>
  <c r="C18" i="13"/>
  <c r="C21" i="13"/>
  <c r="C25" i="13"/>
  <c r="C27" i="13"/>
  <c r="C29" i="13"/>
  <c r="C32" i="13"/>
  <c r="C34" i="13"/>
  <c r="C36" i="13"/>
  <c r="C38" i="13"/>
  <c r="C40" i="13"/>
  <c r="C42" i="13"/>
  <c r="C44" i="13"/>
  <c r="C46" i="13"/>
  <c r="C48" i="13"/>
  <c r="C53" i="13"/>
  <c r="C56" i="13"/>
  <c r="C58" i="13"/>
  <c r="C62" i="13"/>
  <c r="C65" i="13"/>
  <c r="C69" i="13"/>
  <c r="C113" i="13"/>
  <c r="C116" i="13"/>
  <c r="C119" i="13"/>
  <c r="F85" i="15"/>
  <c r="J66" i="15"/>
  <c r="N10" i="15"/>
  <c r="G104" i="13"/>
  <c r="L104" i="17" s="1"/>
  <c r="N85" i="13"/>
  <c r="H76" i="13"/>
  <c r="H58" i="13"/>
  <c r="H42" i="13"/>
  <c r="H9" i="13"/>
  <c r="C8" i="13"/>
  <c r="H11" i="15"/>
  <c r="L10" i="15"/>
  <c r="C10" i="15"/>
  <c r="H9" i="15"/>
  <c r="J11" i="13"/>
  <c r="N10" i="13"/>
  <c r="F10" i="13"/>
  <c r="J9" i="13"/>
  <c r="AE76" i="17"/>
  <c r="AE86" i="17"/>
  <c r="K34" i="10"/>
  <c r="K44" i="10"/>
  <c r="AG51" i="18"/>
  <c r="H104" i="18"/>
  <c r="G19" i="13"/>
  <c r="L19" i="17" s="1"/>
  <c r="H104" i="13"/>
  <c r="I87" i="8"/>
  <c r="N37" i="11"/>
  <c r="J72" i="7"/>
  <c r="AB19" i="18"/>
  <c r="AE61" i="17"/>
  <c r="AE59" i="17"/>
  <c r="AD79" i="17"/>
  <c r="F56" i="18"/>
  <c r="J56" i="18" s="1"/>
  <c r="G19" i="15"/>
  <c r="G22" i="15" s="1"/>
  <c r="V51" i="17"/>
  <c r="F100" i="8"/>
  <c r="AI19" i="17"/>
  <c r="AJ19" i="17" s="1"/>
  <c r="AA63" i="17"/>
  <c r="F21" i="18"/>
  <c r="J21" i="18" s="1"/>
  <c r="F34" i="18"/>
  <c r="J34" i="18" s="1"/>
  <c r="F69" i="18"/>
  <c r="J69" i="18" s="1"/>
  <c r="F81" i="18"/>
  <c r="J81" i="18" s="1"/>
  <c r="F76" i="18"/>
  <c r="F87" i="18"/>
  <c r="F91" i="18"/>
  <c r="J91" i="18" s="1"/>
  <c r="F95" i="18"/>
  <c r="F99" i="18"/>
  <c r="J99" i="18" s="1"/>
  <c r="F82" i="18"/>
  <c r="J82" i="18" s="1"/>
  <c r="F43" i="18"/>
  <c r="J43" i="18" s="1"/>
  <c r="F28" i="18"/>
  <c r="J28" i="18" s="1"/>
  <c r="F86" i="18"/>
  <c r="F94" i="18"/>
  <c r="F102" i="18"/>
  <c r="J102" i="18" s="1"/>
  <c r="F24" i="18"/>
  <c r="F47" i="18"/>
  <c r="J47" i="18" s="1"/>
  <c r="F96" i="18"/>
  <c r="F103" i="18"/>
  <c r="F88" i="18"/>
  <c r="G100" i="8"/>
  <c r="J37" i="11"/>
  <c r="E19" i="13"/>
  <c r="G19" i="17"/>
  <c r="Z104" i="17"/>
  <c r="AA104" i="17" s="1"/>
  <c r="J100" i="8"/>
  <c r="AK15" i="17"/>
  <c r="AC104" i="17"/>
  <c r="AE10" i="17"/>
  <c r="F79" i="18"/>
  <c r="J79" i="18" s="1"/>
  <c r="F63" i="18"/>
  <c r="F36" i="18"/>
  <c r="J36" i="18" s="1"/>
  <c r="F7" i="18"/>
  <c r="H51" i="18"/>
  <c r="E19" i="17"/>
  <c r="H19" i="17"/>
  <c r="AI22" i="17"/>
  <c r="AJ22" i="17" s="1"/>
  <c r="I19" i="17" l="1"/>
  <c r="G22" i="17"/>
  <c r="G23" i="15"/>
  <c r="H22" i="15"/>
  <c r="O104" i="18"/>
  <c r="N19" i="18"/>
  <c r="AH42" i="18"/>
  <c r="AL42" i="18" s="1"/>
  <c r="AH49" i="18"/>
  <c r="AH92" i="18"/>
  <c r="AH80" i="18"/>
  <c r="T82" i="18"/>
  <c r="T103" i="18"/>
  <c r="F116" i="17"/>
  <c r="J116" i="17" s="1"/>
  <c r="I87" i="17"/>
  <c r="M107" i="13"/>
  <c r="M75" i="13"/>
  <c r="J7" i="18"/>
  <c r="F104" i="13"/>
  <c r="J95" i="18"/>
  <c r="L51" i="13"/>
  <c r="G19" i="18"/>
  <c r="K12" i="10"/>
  <c r="J110" i="15"/>
  <c r="G4" i="9"/>
  <c r="G13" i="9" s="1"/>
  <c r="AA9" i="17"/>
  <c r="I39" i="9"/>
  <c r="I23" i="9"/>
  <c r="J73" i="7"/>
  <c r="J74" i="7" s="1"/>
  <c r="J69" i="7"/>
  <c r="G4" i="10"/>
  <c r="X117" i="17"/>
  <c r="AE46" i="17"/>
  <c r="AE44" i="17"/>
  <c r="X54" i="17"/>
  <c r="AH89" i="18"/>
  <c r="AE45" i="17"/>
  <c r="E104" i="18"/>
  <c r="F104" i="18" s="1"/>
  <c r="J104" i="18" s="1"/>
  <c r="Q92" i="18"/>
  <c r="Z74" i="18"/>
  <c r="AD63" i="18"/>
  <c r="P63" i="18"/>
  <c r="I63" i="18"/>
  <c r="F16" i="18"/>
  <c r="J16" i="18" s="1"/>
  <c r="O9" i="18"/>
  <c r="O15" i="18"/>
  <c r="O17" i="18"/>
  <c r="O24" i="18"/>
  <c r="O27" i="18"/>
  <c r="O31" i="18"/>
  <c r="Q31" i="18" s="1"/>
  <c r="O12" i="18"/>
  <c r="O16" i="18"/>
  <c r="O21" i="18"/>
  <c r="O25" i="18"/>
  <c r="O28" i="18"/>
  <c r="O8" i="18"/>
  <c r="O20" i="18"/>
  <c r="O29" i="18"/>
  <c r="O34" i="18"/>
  <c r="O40" i="18"/>
  <c r="O41" i="18"/>
  <c r="O42" i="18"/>
  <c r="O46" i="18"/>
  <c r="O47" i="18"/>
  <c r="Q47" i="18" s="1"/>
  <c r="O54" i="18"/>
  <c r="O58" i="18"/>
  <c r="Q58" i="18" s="1"/>
  <c r="O62" i="18"/>
  <c r="O69" i="18"/>
  <c r="O83" i="18"/>
  <c r="O96" i="18"/>
  <c r="O32" i="18"/>
  <c r="O33" i="18"/>
  <c r="O39" i="18"/>
  <c r="O49" i="18"/>
  <c r="Q49" i="18" s="1"/>
  <c r="O53" i="18"/>
  <c r="O68" i="18"/>
  <c r="O80" i="18"/>
  <c r="O81" i="18"/>
  <c r="O87" i="18"/>
  <c r="O88" i="18"/>
  <c r="O91" i="18"/>
  <c r="O95" i="18"/>
  <c r="Q95" i="18" s="1"/>
  <c r="O101" i="18"/>
  <c r="O112" i="18"/>
  <c r="Q112" i="18" s="1"/>
  <c r="O115" i="18"/>
  <c r="O117" i="18"/>
  <c r="AE43" i="17"/>
  <c r="H48" i="17"/>
  <c r="H53" i="17"/>
  <c r="H68" i="17"/>
  <c r="H90" i="17"/>
  <c r="H100" i="17"/>
  <c r="H116" i="17"/>
  <c r="H40" i="17"/>
  <c r="H54" i="17"/>
  <c r="H78" i="17"/>
  <c r="J78" i="17" s="1"/>
  <c r="H83" i="17"/>
  <c r="H91" i="17"/>
  <c r="J91" i="17" s="1"/>
  <c r="H92" i="17"/>
  <c r="H94" i="17"/>
  <c r="H36" i="17"/>
  <c r="H76" i="17"/>
  <c r="H81" i="17"/>
  <c r="H84" i="17"/>
  <c r="H55" i="8"/>
  <c r="H56" i="8" s="1"/>
  <c r="I42" i="8"/>
  <c r="I43" i="8" s="1"/>
  <c r="I104" i="8"/>
  <c r="C110" i="13"/>
  <c r="B110" i="17"/>
  <c r="C110" i="17" s="1"/>
  <c r="C55" i="13"/>
  <c r="B55" i="17"/>
  <c r="C55" i="17" s="1"/>
  <c r="F9" i="13"/>
  <c r="F7" i="13"/>
  <c r="F14" i="13"/>
  <c r="F16" i="13"/>
  <c r="F20" i="13"/>
  <c r="F26" i="13"/>
  <c r="F27" i="13"/>
  <c r="F34" i="13"/>
  <c r="F35" i="13"/>
  <c r="F42" i="13"/>
  <c r="F43" i="13"/>
  <c r="F47" i="13"/>
  <c r="F54" i="13"/>
  <c r="F56" i="13"/>
  <c r="F57" i="13"/>
  <c r="F62" i="13"/>
  <c r="F69" i="13"/>
  <c r="F76" i="13"/>
  <c r="F77" i="13"/>
  <c r="F80" i="13"/>
  <c r="F86" i="13"/>
  <c r="F87" i="13"/>
  <c r="F94" i="13"/>
  <c r="F95" i="13"/>
  <c r="F102" i="13"/>
  <c r="F115" i="13"/>
  <c r="F8" i="13"/>
  <c r="F13" i="13"/>
  <c r="F17" i="13"/>
  <c r="F24" i="13"/>
  <c r="F31" i="13"/>
  <c r="F38" i="13"/>
  <c r="F39" i="13"/>
  <c r="F45" i="13"/>
  <c r="F49" i="13"/>
  <c r="F64" i="13"/>
  <c r="F83" i="13"/>
  <c r="F90" i="13"/>
  <c r="F98" i="13"/>
  <c r="F112" i="13"/>
  <c r="F113" i="13"/>
  <c r="E12" i="17"/>
  <c r="F15" i="13"/>
  <c r="F28" i="13"/>
  <c r="F33" i="13"/>
  <c r="F37" i="13"/>
  <c r="F44" i="13"/>
  <c r="F46" i="13"/>
  <c r="F48" i="13"/>
  <c r="F68" i="13"/>
  <c r="F78" i="13"/>
  <c r="F21" i="13"/>
  <c r="F25" i="13"/>
  <c r="F32" i="13"/>
  <c r="F40" i="13"/>
  <c r="F41" i="13"/>
  <c r="F79" i="13"/>
  <c r="F88" i="13"/>
  <c r="F89" i="13"/>
  <c r="F91" i="13"/>
  <c r="F100" i="13"/>
  <c r="F101" i="13"/>
  <c r="F116" i="13"/>
  <c r="F117" i="13"/>
  <c r="F96" i="13"/>
  <c r="F97" i="13"/>
  <c r="F99" i="13"/>
  <c r="F18" i="13"/>
  <c r="F58" i="13"/>
  <c r="F66" i="13"/>
  <c r="F81" i="13"/>
  <c r="F82" i="13"/>
  <c r="F84" i="13"/>
  <c r="AE104" i="17"/>
  <c r="J42" i="17"/>
  <c r="AE17" i="17"/>
  <c r="Q96" i="18"/>
  <c r="I50" i="9"/>
  <c r="I25" i="9"/>
  <c r="L57" i="7"/>
  <c r="L58" i="7" s="1"/>
  <c r="L71" i="7"/>
  <c r="L75" i="7" s="1"/>
  <c r="L76" i="7" s="1"/>
  <c r="N50" i="13"/>
  <c r="M51" i="13"/>
  <c r="AG50" i="17"/>
  <c r="F30" i="13"/>
  <c r="E30" i="17"/>
  <c r="H19" i="13"/>
  <c r="F115" i="18"/>
  <c r="J115" i="18" s="1"/>
  <c r="F8" i="18"/>
  <c r="F17" i="18"/>
  <c r="J17" i="18" s="1"/>
  <c r="M75" i="7"/>
  <c r="M76" i="7" s="1"/>
  <c r="H51" i="13"/>
  <c r="K4" i="9"/>
  <c r="I47" i="9"/>
  <c r="I31" i="9"/>
  <c r="I15" i="9"/>
  <c r="J53" i="11"/>
  <c r="J103" i="11" s="1"/>
  <c r="T36" i="18"/>
  <c r="AE31" i="17"/>
  <c r="Q18" i="18"/>
  <c r="I71" i="7"/>
  <c r="I75" i="7" s="1"/>
  <c r="I76" i="7" s="1"/>
  <c r="AD55" i="18"/>
  <c r="AE92" i="17"/>
  <c r="T38" i="18"/>
  <c r="P115" i="18"/>
  <c r="X115" i="17"/>
  <c r="X40" i="17"/>
  <c r="T17" i="18"/>
  <c r="AE93" i="17"/>
  <c r="I17" i="9"/>
  <c r="I37" i="9"/>
  <c r="T57" i="18"/>
  <c r="I29" i="9"/>
  <c r="AA25" i="17"/>
  <c r="AG104" i="18"/>
  <c r="AH104" i="18" s="1"/>
  <c r="O99" i="18"/>
  <c r="Q99" i="18" s="1"/>
  <c r="O98" i="18"/>
  <c r="Q98" i="18" s="1"/>
  <c r="O90" i="18"/>
  <c r="O89" i="18"/>
  <c r="AJ85" i="18"/>
  <c r="AK85" i="18"/>
  <c r="H85" i="18"/>
  <c r="O43" i="18"/>
  <c r="M37" i="18"/>
  <c r="Q37" i="18" s="1"/>
  <c r="P37" i="18"/>
  <c r="H114" i="17"/>
  <c r="AJ110" i="17"/>
  <c r="AK110" i="17"/>
  <c r="H82" i="17"/>
  <c r="H65" i="17"/>
  <c r="AE53" i="17"/>
  <c r="AI51" i="17"/>
  <c r="AJ30" i="17"/>
  <c r="F93" i="13"/>
  <c r="F92" i="13"/>
  <c r="J66" i="13"/>
  <c r="S66" i="17"/>
  <c r="T66" i="17" s="1"/>
  <c r="X66" i="17" s="1"/>
  <c r="X36" i="17"/>
  <c r="X8" i="17"/>
  <c r="AE100" i="17"/>
  <c r="Q39" i="18"/>
  <c r="Q86" i="18"/>
  <c r="AD59" i="18"/>
  <c r="AH53" i="18"/>
  <c r="F40" i="18"/>
  <c r="AE90" i="17"/>
  <c r="G51" i="17"/>
  <c r="H51" i="17" s="1"/>
  <c r="AC18" i="17"/>
  <c r="AC13" i="17"/>
  <c r="AC36" i="17"/>
  <c r="AE36" i="17" s="1"/>
  <c r="AC69" i="17"/>
  <c r="AC80" i="17"/>
  <c r="AE80" i="17" s="1"/>
  <c r="AC92" i="17"/>
  <c r="AC97" i="17"/>
  <c r="AC98" i="17"/>
  <c r="AC101" i="17"/>
  <c r="AC112" i="17"/>
  <c r="AE112" i="17" s="1"/>
  <c r="AC9" i="17"/>
  <c r="AC26" i="17"/>
  <c r="AC38" i="17"/>
  <c r="AE38" i="17" s="1"/>
  <c r="AC45" i="17"/>
  <c r="AC87" i="17"/>
  <c r="AE87" i="17" s="1"/>
  <c r="AC95" i="17"/>
  <c r="AE95" i="17" s="1"/>
  <c r="AC116" i="17"/>
  <c r="AE116" i="17" s="1"/>
  <c r="AG106" i="17"/>
  <c r="AG74" i="17"/>
  <c r="E74" i="17"/>
  <c r="E106" i="17"/>
  <c r="N52" i="11"/>
  <c r="N53" i="11" s="1"/>
  <c r="N103" i="11" s="1"/>
  <c r="G42" i="8"/>
  <c r="G43" i="8" s="1"/>
  <c r="P110" i="17"/>
  <c r="N59" i="13"/>
  <c r="AG59" i="17"/>
  <c r="AK59" i="17" s="1"/>
  <c r="F59" i="13"/>
  <c r="B106" i="13"/>
  <c r="B74" i="13"/>
  <c r="Q101" i="18"/>
  <c r="Q91" i="18"/>
  <c r="F66" i="18"/>
  <c r="J66" i="18" s="1"/>
  <c r="AB51" i="18"/>
  <c r="AC51" i="18" s="1"/>
  <c r="F48" i="18"/>
  <c r="J48" i="18" s="1"/>
  <c r="Q32" i="18"/>
  <c r="H103" i="17"/>
  <c r="AA94" i="17"/>
  <c r="AE94" i="17" s="1"/>
  <c r="AD94" i="17"/>
  <c r="AC63" i="17"/>
  <c r="AE63" i="17" s="1"/>
  <c r="C50" i="17"/>
  <c r="C43" i="17"/>
  <c r="C39" i="17"/>
  <c r="AC21" i="17"/>
  <c r="AC17" i="17"/>
  <c r="F60" i="10"/>
  <c r="F28" i="10"/>
  <c r="F44" i="10"/>
  <c r="I4" i="10"/>
  <c r="L5" i="11"/>
  <c r="K69" i="7"/>
  <c r="K70" i="7"/>
  <c r="J50" i="13"/>
  <c r="S50" i="17"/>
  <c r="W50" i="17" s="1"/>
  <c r="AH25" i="18"/>
  <c r="AH20" i="18"/>
  <c r="C117" i="17"/>
  <c r="AE113" i="17"/>
  <c r="C96" i="17"/>
  <c r="C88" i="17"/>
  <c r="C84" i="17"/>
  <c r="AE82" i="17"/>
  <c r="C82" i="17"/>
  <c r="C76" i="17"/>
  <c r="AE69" i="17"/>
  <c r="C65" i="17"/>
  <c r="C64" i="17"/>
  <c r="C61" i="17"/>
  <c r="AE56" i="17"/>
  <c r="C46" i="17"/>
  <c r="C45" i="17"/>
  <c r="C42" i="17"/>
  <c r="C41" i="17"/>
  <c r="C25" i="17"/>
  <c r="C17" i="17"/>
  <c r="C16" i="17"/>
  <c r="AJ12" i="17"/>
  <c r="AJ9" i="17"/>
  <c r="AJ16" i="17"/>
  <c r="AJ8" i="17"/>
  <c r="N84" i="11"/>
  <c r="N85" i="11" s="1"/>
  <c r="K84" i="11"/>
  <c r="K85" i="11" s="1"/>
  <c r="N68" i="11"/>
  <c r="N69" i="11" s="1"/>
  <c r="J68" i="11"/>
  <c r="J69" i="11" s="1"/>
  <c r="H86" i="8"/>
  <c r="H87" i="8" s="1"/>
  <c r="H73" i="8"/>
  <c r="H74" i="8" s="1"/>
  <c r="L39" i="15"/>
  <c r="L46" i="15"/>
  <c r="L64" i="15"/>
  <c r="L76" i="15"/>
  <c r="L89" i="15"/>
  <c r="F110" i="13"/>
  <c r="F55" i="13"/>
  <c r="N51" i="18"/>
  <c r="F114" i="17"/>
  <c r="C113" i="17"/>
  <c r="C112" i="17"/>
  <c r="C108" i="17"/>
  <c r="C99" i="17"/>
  <c r="C98" i="17"/>
  <c r="C93" i="17"/>
  <c r="C86" i="17"/>
  <c r="AC85" i="17"/>
  <c r="C81" i="17"/>
  <c r="N104" i="17"/>
  <c r="T78" i="17"/>
  <c r="X78" i="17" s="1"/>
  <c r="T76" i="17"/>
  <c r="X76" i="17" s="1"/>
  <c r="F76" i="17"/>
  <c r="J76" i="17" s="1"/>
  <c r="I63" i="17"/>
  <c r="F61" i="17"/>
  <c r="AC55" i="17"/>
  <c r="W55" i="17"/>
  <c r="F42" i="17"/>
  <c r="C37" i="17"/>
  <c r="T34" i="17"/>
  <c r="X34" i="17" s="1"/>
  <c r="C20" i="17"/>
  <c r="C14" i="17"/>
  <c r="F86" i="8"/>
  <c r="F87" i="8" s="1"/>
  <c r="B104" i="13"/>
  <c r="N11" i="13"/>
  <c r="N8" i="13"/>
  <c r="N17" i="13"/>
  <c r="N24" i="13"/>
  <c r="N31" i="13"/>
  <c r="N32" i="13"/>
  <c r="N38" i="13"/>
  <c r="N39" i="13"/>
  <c r="N45" i="13"/>
  <c r="N64" i="13"/>
  <c r="N83" i="13"/>
  <c r="N84" i="13"/>
  <c r="N90" i="13"/>
  <c r="N91" i="13"/>
  <c r="N98" i="13"/>
  <c r="N99" i="13"/>
  <c r="N113" i="13"/>
  <c r="N9" i="13"/>
  <c r="N20" i="13"/>
  <c r="N27" i="13"/>
  <c r="N28" i="13"/>
  <c r="N34" i="13"/>
  <c r="N35" i="13"/>
  <c r="N42" i="13"/>
  <c r="N43" i="13"/>
  <c r="N47" i="13"/>
  <c r="N54" i="13"/>
  <c r="N56" i="13"/>
  <c r="N57" i="13"/>
  <c r="N62" i="13"/>
  <c r="N69" i="13"/>
  <c r="N76" i="13"/>
  <c r="N77" i="13"/>
  <c r="N80" i="13"/>
  <c r="N86" i="13"/>
  <c r="N87" i="13"/>
  <c r="N94" i="13"/>
  <c r="N95" i="13"/>
  <c r="N102" i="13"/>
  <c r="N115" i="13"/>
  <c r="AG12" i="17"/>
  <c r="N7" i="13"/>
  <c r="C13" i="17"/>
  <c r="F11" i="17"/>
  <c r="F10" i="17"/>
  <c r="L100" i="11"/>
  <c r="L101" i="11" s="1"/>
  <c r="J104" i="8"/>
  <c r="J105" i="8" s="1"/>
  <c r="J48" i="7"/>
  <c r="J49" i="7" s="1"/>
  <c r="AH30" i="18"/>
  <c r="H10" i="15"/>
  <c r="N114" i="13"/>
  <c r="F114" i="13"/>
  <c r="I85" i="17"/>
  <c r="N79" i="13"/>
  <c r="C37" i="13"/>
  <c r="J33" i="13"/>
  <c r="J25" i="13"/>
  <c r="J18" i="13"/>
  <c r="M68" i="11"/>
  <c r="M69" i="11" s="1"/>
  <c r="H102" i="8"/>
  <c r="H103" i="8" s="1"/>
  <c r="H99" i="8"/>
  <c r="K73" i="7"/>
  <c r="K74" i="7" s="1"/>
  <c r="M71" i="7"/>
  <c r="M72" i="7" s="1"/>
  <c r="E104" i="15"/>
  <c r="F63" i="13"/>
  <c r="W102" i="17"/>
  <c r="T102" i="17"/>
  <c r="X102" i="17" s="1"/>
  <c r="W99" i="17"/>
  <c r="T99" i="17"/>
  <c r="X99" i="17" s="1"/>
  <c r="I65" i="17"/>
  <c r="F65" i="17"/>
  <c r="J65" i="17" s="1"/>
  <c r="M106" i="15"/>
  <c r="M74" i="15"/>
  <c r="AH50" i="18"/>
  <c r="AK50" i="18"/>
  <c r="AK15" i="18"/>
  <c r="AH15" i="18"/>
  <c r="W116" i="17"/>
  <c r="T116" i="17"/>
  <c r="X116" i="17" s="1"/>
  <c r="T53" i="17"/>
  <c r="W53" i="17"/>
  <c r="AK49" i="17"/>
  <c r="AH49" i="17"/>
  <c r="AL49" i="17" s="1"/>
  <c r="AK29" i="17"/>
  <c r="I61" i="18"/>
  <c r="F61" i="18"/>
  <c r="J61" i="18" s="1"/>
  <c r="I33" i="18"/>
  <c r="F33" i="18"/>
  <c r="J33" i="18" s="1"/>
  <c r="W14" i="18"/>
  <c r="T14" i="18"/>
  <c r="X14" i="18" s="1"/>
  <c r="W7" i="18"/>
  <c r="T7" i="18"/>
  <c r="S74" i="18"/>
  <c r="S106" i="18"/>
  <c r="W113" i="17"/>
  <c r="T113" i="17"/>
  <c r="X113" i="17" s="1"/>
  <c r="AD99" i="17"/>
  <c r="AA99" i="17"/>
  <c r="AE99" i="17" s="1"/>
  <c r="W95" i="17"/>
  <c r="T95" i="17"/>
  <c r="X95" i="17" s="1"/>
  <c r="AK81" i="17"/>
  <c r="I78" i="17"/>
  <c r="F78" i="17"/>
  <c r="I62" i="17"/>
  <c r="F62" i="17"/>
  <c r="J62" i="17" s="1"/>
  <c r="W61" i="17"/>
  <c r="T61" i="17"/>
  <c r="X61" i="17" s="1"/>
  <c r="I53" i="17"/>
  <c r="F53" i="17"/>
  <c r="J53" i="17" s="1"/>
  <c r="I48" i="17"/>
  <c r="F48" i="17"/>
  <c r="J48" i="17" s="1"/>
  <c r="W47" i="17"/>
  <c r="T47" i="17"/>
  <c r="X47" i="17" s="1"/>
  <c r="W45" i="17"/>
  <c r="T45" i="17"/>
  <c r="X45" i="17" s="1"/>
  <c r="AK44" i="17"/>
  <c r="T41" i="17"/>
  <c r="X41" i="17" s="1"/>
  <c r="W41" i="17"/>
  <c r="AK36" i="17"/>
  <c r="I26" i="17"/>
  <c r="F26" i="17"/>
  <c r="I13" i="17"/>
  <c r="F13" i="17"/>
  <c r="T7" i="17"/>
  <c r="W7" i="17"/>
  <c r="AH51" i="18"/>
  <c r="AH9" i="18"/>
  <c r="T44" i="18"/>
  <c r="T116" i="18"/>
  <c r="X116" i="18" s="1"/>
  <c r="T91" i="18"/>
  <c r="AH45" i="18"/>
  <c r="AH54" i="18"/>
  <c r="AH16" i="18"/>
  <c r="AH84" i="18"/>
  <c r="T20" i="18"/>
  <c r="W12" i="18"/>
  <c r="T66" i="18"/>
  <c r="T16" i="18"/>
  <c r="AH57" i="17"/>
  <c r="AL57" i="17" s="1"/>
  <c r="T55" i="18"/>
  <c r="T113" i="18"/>
  <c r="I43" i="17"/>
  <c r="T12" i="18"/>
  <c r="X12" i="18" s="1"/>
  <c r="AH18" i="18"/>
  <c r="AL18" i="18" s="1"/>
  <c r="T78" i="18"/>
  <c r="T101" i="18"/>
  <c r="F27" i="17"/>
  <c r="J27" i="17" s="1"/>
  <c r="T57" i="17"/>
  <c r="X57" i="17" s="1"/>
  <c r="AH35" i="18"/>
  <c r="AL35" i="18" s="1"/>
  <c r="AH94" i="18"/>
  <c r="AL94" i="18" s="1"/>
  <c r="AH85" i="18"/>
  <c r="AL85" i="18" s="1"/>
  <c r="F80" i="17"/>
  <c r="F99" i="17"/>
  <c r="F40" i="17"/>
  <c r="F92" i="17"/>
  <c r="J92" i="17" s="1"/>
  <c r="T27" i="18"/>
  <c r="AH32" i="18"/>
  <c r="T69" i="18"/>
  <c r="T89" i="17"/>
  <c r="AH97" i="18"/>
  <c r="AH76" i="18"/>
  <c r="AK53" i="18"/>
  <c r="W34" i="17"/>
  <c r="T41" i="18"/>
  <c r="F56" i="17"/>
  <c r="T102" i="18"/>
  <c r="AK20" i="18"/>
  <c r="T26" i="18"/>
  <c r="T85" i="18"/>
  <c r="T84" i="18"/>
  <c r="AH66" i="18"/>
  <c r="AH56" i="18"/>
  <c r="AH55" i="18"/>
  <c r="T43" i="18"/>
  <c r="AH33" i="18"/>
  <c r="W78" i="17"/>
  <c r="M61" i="18"/>
  <c r="Q61" i="18" s="1"/>
  <c r="P61" i="18"/>
  <c r="W29" i="18"/>
  <c r="T29" i="18"/>
  <c r="AH96" i="18"/>
  <c r="AH100" i="18"/>
  <c r="AH40" i="18"/>
  <c r="AH34" i="18"/>
  <c r="AH82" i="18"/>
  <c r="AH87" i="18"/>
  <c r="AH95" i="18"/>
  <c r="AH12" i="18"/>
  <c r="AH44" i="18"/>
  <c r="AH31" i="18"/>
  <c r="AH98" i="18"/>
  <c r="AL98" i="18" s="1"/>
  <c r="AH86" i="18"/>
  <c r="AL86" i="18" s="1"/>
  <c r="AH27" i="18"/>
  <c r="AH83" i="18"/>
  <c r="AH93" i="18"/>
  <c r="AH101" i="18"/>
  <c r="AH36" i="18"/>
  <c r="AL36" i="18" s="1"/>
  <c r="AH79" i="18"/>
  <c r="AH37" i="18"/>
  <c r="AH90" i="18"/>
  <c r="AH41" i="18"/>
  <c r="AH77" i="18"/>
  <c r="AH39" i="18"/>
  <c r="AL39" i="18" s="1"/>
  <c r="AK12" i="18"/>
  <c r="T9" i="18"/>
  <c r="T92" i="18"/>
  <c r="X92" i="18" s="1"/>
  <c r="T94" i="18"/>
  <c r="T98" i="18"/>
  <c r="T33" i="18"/>
  <c r="T100" i="18"/>
  <c r="T95" i="18"/>
  <c r="X95" i="18" s="1"/>
  <c r="T87" i="18"/>
  <c r="T83" i="18"/>
  <c r="T96" i="18"/>
  <c r="X96" i="18" s="1"/>
  <c r="T86" i="18"/>
  <c r="X86" i="18" s="1"/>
  <c r="T97" i="18"/>
  <c r="T89" i="18"/>
  <c r="T50" i="18"/>
  <c r="X50" i="18" s="1"/>
  <c r="T32" i="18"/>
  <c r="X32" i="18" s="1"/>
  <c r="B106" i="18"/>
  <c r="B74" i="18"/>
  <c r="W85" i="17"/>
  <c r="T85" i="17"/>
  <c r="X85" i="17" s="1"/>
  <c r="AH42" i="17"/>
  <c r="AL42" i="17" s="1"/>
  <c r="AK42" i="17"/>
  <c r="I35" i="17"/>
  <c r="F35" i="17"/>
  <c r="B6" i="13"/>
  <c r="B6" i="17"/>
  <c r="E74" i="15"/>
  <c r="E106" i="15"/>
  <c r="E74" i="13"/>
  <c r="E106" i="13"/>
  <c r="B107" i="18"/>
  <c r="B75" i="18"/>
  <c r="I50" i="18"/>
  <c r="F50" i="18"/>
  <c r="J50" i="18" s="1"/>
  <c r="T21" i="18"/>
  <c r="W21" i="18"/>
  <c r="M17" i="18"/>
  <c r="Q17" i="18" s="1"/>
  <c r="P17" i="18"/>
  <c r="I11" i="18"/>
  <c r="F11" i="18"/>
  <c r="J11" i="18" s="1"/>
  <c r="AH103" i="17"/>
  <c r="AL103" i="17" s="1"/>
  <c r="AK103" i="17"/>
  <c r="AA98" i="17"/>
  <c r="AE98" i="17" s="1"/>
  <c r="AD98" i="17"/>
  <c r="AK86" i="17"/>
  <c r="W86" i="17"/>
  <c r="T86" i="17"/>
  <c r="X86" i="17" s="1"/>
  <c r="I86" i="17"/>
  <c r="F86" i="17"/>
  <c r="J86" i="17" s="1"/>
  <c r="W32" i="17"/>
  <c r="T32" i="17"/>
  <c r="X32" i="17" s="1"/>
  <c r="AH31" i="17"/>
  <c r="AL31" i="17" s="1"/>
  <c r="AK31" i="17"/>
  <c r="F30" i="17"/>
  <c r="J30" i="17" s="1"/>
  <c r="I30" i="17"/>
  <c r="G29" i="9"/>
  <c r="G11" i="9"/>
  <c r="AH112" i="18"/>
  <c r="AL112" i="18" s="1"/>
  <c r="AK112" i="18"/>
  <c r="T110" i="18"/>
  <c r="X110" i="18" s="1"/>
  <c r="W110" i="18"/>
  <c r="AK64" i="18"/>
  <c r="AH64" i="18"/>
  <c r="AH59" i="18"/>
  <c r="AL59" i="18" s="1"/>
  <c r="AK59" i="18"/>
  <c r="W56" i="18"/>
  <c r="T56" i="18"/>
  <c r="T48" i="18"/>
  <c r="W48" i="18"/>
  <c r="W47" i="18"/>
  <c r="T47" i="18"/>
  <c r="T46" i="18"/>
  <c r="X46" i="18" s="1"/>
  <c r="W46" i="18"/>
  <c r="F42" i="18"/>
  <c r="J42" i="18" s="1"/>
  <c r="I42" i="18"/>
  <c r="I41" i="18"/>
  <c r="F41" i="18"/>
  <c r="J41" i="18" s="1"/>
  <c r="W31" i="18"/>
  <c r="T31" i="18"/>
  <c r="X31" i="18" s="1"/>
  <c r="T30" i="18"/>
  <c r="W30" i="18"/>
  <c r="AK13" i="18"/>
  <c r="AH13" i="18"/>
  <c r="AK112" i="17"/>
  <c r="W112" i="17"/>
  <c r="T112" i="17"/>
  <c r="X112" i="17" s="1"/>
  <c r="W101" i="17"/>
  <c r="T101" i="17"/>
  <c r="X101" i="17" s="1"/>
  <c r="AK96" i="17"/>
  <c r="I88" i="17"/>
  <c r="F88" i="17"/>
  <c r="W21" i="17"/>
  <c r="T21" i="17"/>
  <c r="X21" i="17" s="1"/>
  <c r="I20" i="17"/>
  <c r="F20" i="17"/>
  <c r="T82" i="17"/>
  <c r="X82" i="17" s="1"/>
  <c r="T35" i="17"/>
  <c r="X35" i="17" s="1"/>
  <c r="T83" i="17"/>
  <c r="X83" i="17" s="1"/>
  <c r="T28" i="17"/>
  <c r="X28" i="17" s="1"/>
  <c r="T91" i="17"/>
  <c r="X91" i="17" s="1"/>
  <c r="T68" i="17"/>
  <c r="X68" i="17" s="1"/>
  <c r="T80" i="17"/>
  <c r="X80" i="17" s="1"/>
  <c r="T12" i="17"/>
  <c r="X12" i="17" s="1"/>
  <c r="T42" i="17"/>
  <c r="X42" i="17" s="1"/>
  <c r="T24" i="17"/>
  <c r="X24" i="17" s="1"/>
  <c r="T15" i="17"/>
  <c r="X15" i="17" s="1"/>
  <c r="T65" i="17"/>
  <c r="X65" i="17" s="1"/>
  <c r="T77" i="17"/>
  <c r="X77" i="17" s="1"/>
  <c r="T43" i="17"/>
  <c r="X43" i="17" s="1"/>
  <c r="T29" i="17"/>
  <c r="X29" i="17" s="1"/>
  <c r="T26" i="17"/>
  <c r="X26" i="17" s="1"/>
  <c r="T11" i="17"/>
  <c r="X11" i="17" s="1"/>
  <c r="T13" i="17"/>
  <c r="X13" i="17" s="1"/>
  <c r="AD11" i="17"/>
  <c r="AA11" i="17"/>
  <c r="S74" i="17"/>
  <c r="S106" i="17"/>
  <c r="X98" i="18"/>
  <c r="AH102" i="18"/>
  <c r="AL102" i="18" s="1"/>
  <c r="F95" i="17"/>
  <c r="T92" i="17"/>
  <c r="AH91" i="18"/>
  <c r="AH81" i="18"/>
  <c r="AH21" i="18"/>
  <c r="T24" i="18"/>
  <c r="T39" i="18"/>
  <c r="AH48" i="18"/>
  <c r="AL20" i="18"/>
  <c r="AA68" i="17"/>
  <c r="AE68" i="17" s="1"/>
  <c r="J8" i="18"/>
  <c r="I51" i="18"/>
  <c r="X56" i="17"/>
  <c r="M106" i="13"/>
  <c r="F64" i="17"/>
  <c r="T48" i="17"/>
  <c r="X48" i="17" s="1"/>
  <c r="T25" i="18"/>
  <c r="T53" i="18"/>
  <c r="T65" i="18"/>
  <c r="T81" i="18"/>
  <c r="AH76" i="17"/>
  <c r="AL76" i="17" s="1"/>
  <c r="T76" i="18"/>
  <c r="T99" i="18"/>
  <c r="X99" i="18" s="1"/>
  <c r="AH28" i="18"/>
  <c r="AH10" i="18"/>
  <c r="AH14" i="18"/>
  <c r="F102" i="17"/>
  <c r="AH8" i="17"/>
  <c r="AL8" i="17" s="1"/>
  <c r="AK25" i="18"/>
  <c r="AH113" i="18"/>
  <c r="T46" i="17"/>
  <c r="I16" i="18"/>
  <c r="AH99" i="18"/>
  <c r="AL99" i="18" s="1"/>
  <c r="AH78" i="18"/>
  <c r="AL78" i="18" s="1"/>
  <c r="AH46" i="18"/>
  <c r="AL46" i="18" s="1"/>
  <c r="I76" i="17"/>
  <c r="T58" i="18"/>
  <c r="AH117" i="18"/>
  <c r="AL117" i="18" s="1"/>
  <c r="T117" i="18"/>
  <c r="X117" i="18" s="1"/>
  <c r="T90" i="18"/>
  <c r="AH88" i="18"/>
  <c r="AL88" i="18" s="1"/>
  <c r="T88" i="18"/>
  <c r="T80" i="18"/>
  <c r="T77" i="18"/>
  <c r="AH65" i="18"/>
  <c r="T64" i="18"/>
  <c r="X64" i="18" s="1"/>
  <c r="I59" i="18"/>
  <c r="J40" i="18"/>
  <c r="T37" i="18"/>
  <c r="AH29" i="18"/>
  <c r="AL29" i="18" s="1"/>
  <c r="AH11" i="18"/>
  <c r="AK95" i="17"/>
  <c r="J76" i="18"/>
  <c r="F34" i="10"/>
  <c r="F59" i="17"/>
  <c r="J59" i="17" s="1"/>
  <c r="AE11" i="17"/>
  <c r="F46" i="17"/>
  <c r="J46" i="17" s="1"/>
  <c r="F47" i="17"/>
  <c r="F32" i="17"/>
  <c r="F113" i="17"/>
  <c r="F98" i="17"/>
  <c r="J98" i="17" s="1"/>
  <c r="F8" i="17"/>
  <c r="AH20" i="17"/>
  <c r="AL20" i="17" s="1"/>
  <c r="F18" i="17"/>
  <c r="J18" i="17" s="1"/>
  <c r="E107" i="13"/>
  <c r="AA24" i="17"/>
  <c r="AE24" i="17" s="1"/>
  <c r="F48" i="10"/>
  <c r="F16" i="10"/>
  <c r="Q102" i="18"/>
  <c r="AL95" i="18"/>
  <c r="T79" i="18"/>
  <c r="T61" i="18"/>
  <c r="T15" i="18"/>
  <c r="M63" i="18"/>
  <c r="Q63" i="18" s="1"/>
  <c r="T10" i="18"/>
  <c r="X97" i="17"/>
  <c r="X92" i="17"/>
  <c r="AH90" i="17"/>
  <c r="AL90" i="17" s="1"/>
  <c r="T79" i="17"/>
  <c r="F79" i="17"/>
  <c r="F55" i="17"/>
  <c r="F12" i="10"/>
  <c r="F19" i="17"/>
  <c r="J88" i="18"/>
  <c r="E107" i="15"/>
  <c r="F7" i="17"/>
  <c r="J7" i="17" s="1"/>
  <c r="X44" i="17"/>
  <c r="X53" i="17"/>
  <c r="X62" i="17"/>
  <c r="F50" i="10"/>
  <c r="F18" i="10"/>
  <c r="AD104" i="17"/>
  <c r="J63" i="18"/>
  <c r="J96" i="18"/>
  <c r="J24" i="18"/>
  <c r="J86" i="18"/>
  <c r="J87" i="18"/>
  <c r="T51" i="18"/>
  <c r="J11" i="17"/>
  <c r="X10" i="17"/>
  <c r="F54" i="10"/>
  <c r="F38" i="10"/>
  <c r="F22" i="10"/>
  <c r="AK27" i="17"/>
  <c r="F49" i="17"/>
  <c r="F115" i="17"/>
  <c r="X103" i="18"/>
  <c r="AH28" i="17"/>
  <c r="AL28" i="17" s="1"/>
  <c r="F91" i="17"/>
  <c r="F38" i="17"/>
  <c r="J38" i="17" s="1"/>
  <c r="F9" i="17"/>
  <c r="AH58" i="17"/>
  <c r="AL58" i="17" s="1"/>
  <c r="F57" i="17"/>
  <c r="AL50" i="18"/>
  <c r="T25" i="17"/>
  <c r="X25" i="17" s="1"/>
  <c r="F56" i="10"/>
  <c r="F24" i="10"/>
  <c r="M116" i="18"/>
  <c r="Q116" i="18" s="1"/>
  <c r="AH114" i="18"/>
  <c r="T114" i="18"/>
  <c r="T112" i="18"/>
  <c r="X112" i="18" s="1"/>
  <c r="AH110" i="18"/>
  <c r="X100" i="18"/>
  <c r="J94" i="18"/>
  <c r="AH62" i="18"/>
  <c r="P59" i="18"/>
  <c r="T45" i="18"/>
  <c r="T18" i="18"/>
  <c r="X18" i="18" s="1"/>
  <c r="AL12" i="18"/>
  <c r="F66" i="17"/>
  <c r="J66" i="17" s="1"/>
  <c r="AA41" i="17"/>
  <c r="C15" i="17"/>
  <c r="G9" i="9"/>
  <c r="G41" i="9"/>
  <c r="G47" i="9"/>
  <c r="G21" i="9"/>
  <c r="G7" i="9"/>
  <c r="G27" i="9"/>
  <c r="AC104" i="18"/>
  <c r="AD104" i="18"/>
  <c r="N22" i="18"/>
  <c r="O19" i="18"/>
  <c r="AK57" i="18"/>
  <c r="AH57" i="18"/>
  <c r="P57" i="18"/>
  <c r="M57" i="18"/>
  <c r="Q57" i="18" s="1"/>
  <c r="AK26" i="18"/>
  <c r="AH26" i="18"/>
  <c r="AL26" i="18" s="1"/>
  <c r="AD13" i="18"/>
  <c r="AD11" i="18"/>
  <c r="L19" i="18"/>
  <c r="P19" i="18" s="1"/>
  <c r="H19" i="15"/>
  <c r="F104" i="17"/>
  <c r="I104" i="17"/>
  <c r="I72" i="7"/>
  <c r="AB22" i="17"/>
  <c r="AC19" i="17"/>
  <c r="AD85" i="18"/>
  <c r="I68" i="18"/>
  <c r="F68" i="18"/>
  <c r="J68" i="18" s="1"/>
  <c r="P20" i="18"/>
  <c r="M20" i="18"/>
  <c r="Q20" i="18" s="1"/>
  <c r="AK17" i="18"/>
  <c r="AH17" i="18"/>
  <c r="AK102" i="17"/>
  <c r="P101" i="17"/>
  <c r="AA65" i="17"/>
  <c r="AE65" i="17" s="1"/>
  <c r="AD65" i="17"/>
  <c r="J104" i="17"/>
  <c r="K60" i="10"/>
  <c r="K28" i="10"/>
  <c r="K50" i="10"/>
  <c r="K18" i="10"/>
  <c r="Q104" i="18"/>
  <c r="AI23" i="17"/>
  <c r="L22" i="18"/>
  <c r="P22" i="18" s="1"/>
  <c r="F13" i="18"/>
  <c r="J13" i="18" s="1"/>
  <c r="G31" i="9"/>
  <c r="F51" i="15"/>
  <c r="K62" i="10"/>
  <c r="K32" i="10"/>
  <c r="K54" i="10"/>
  <c r="J51" i="15"/>
  <c r="H104" i="8"/>
  <c r="H105" i="8" s="1"/>
  <c r="H100" i="8"/>
  <c r="AC63" i="18"/>
  <c r="X38" i="18"/>
  <c r="Q21" i="18"/>
  <c r="AC19" i="18"/>
  <c r="AB22" i="18"/>
  <c r="P104" i="17"/>
  <c r="K14" i="10"/>
  <c r="K30" i="10"/>
  <c r="K46" i="10"/>
  <c r="K8" i="10"/>
  <c r="K24" i="10"/>
  <c r="K40" i="10"/>
  <c r="K56" i="10"/>
  <c r="K10" i="10"/>
  <c r="K26" i="10"/>
  <c r="K42" i="10"/>
  <c r="K58" i="10"/>
  <c r="K20" i="10"/>
  <c r="K36" i="10"/>
  <c r="K52" i="10"/>
  <c r="AJ104" i="18"/>
  <c r="AI19" i="18"/>
  <c r="AJ104" i="17"/>
  <c r="L72" i="7"/>
  <c r="AK115" i="18"/>
  <c r="AH115" i="18"/>
  <c r="T35" i="18"/>
  <c r="W35" i="18"/>
  <c r="W94" i="17"/>
  <c r="T94" i="17"/>
  <c r="X94" i="17" s="1"/>
  <c r="N63" i="15"/>
  <c r="AG63" i="18"/>
  <c r="C51" i="15"/>
  <c r="B51" i="18"/>
  <c r="H63" i="13"/>
  <c r="L63" i="17"/>
  <c r="J59" i="13"/>
  <c r="S59" i="17"/>
  <c r="F19" i="13"/>
  <c r="E22" i="13"/>
  <c r="I22" i="15"/>
  <c r="S19" i="18"/>
  <c r="T19" i="18" s="1"/>
  <c r="K19" i="13"/>
  <c r="L104" i="13"/>
  <c r="M110" i="18"/>
  <c r="Q110" i="18" s="1"/>
  <c r="P110" i="18"/>
  <c r="I46" i="18"/>
  <c r="F46" i="18"/>
  <c r="J46" i="18" s="1"/>
  <c r="P85" i="17"/>
  <c r="P84" i="17"/>
  <c r="AK83" i="17"/>
  <c r="P80" i="17"/>
  <c r="AK48" i="17"/>
  <c r="AH48" i="17"/>
  <c r="AL48" i="17" s="1"/>
  <c r="AK40" i="17"/>
  <c r="AH40" i="17"/>
  <c r="AL40" i="17" s="1"/>
  <c r="W39" i="17"/>
  <c r="T39" i="17"/>
  <c r="X39" i="17" s="1"/>
  <c r="I17" i="17"/>
  <c r="F17" i="17"/>
  <c r="K100" i="11"/>
  <c r="K101" i="11" s="1"/>
  <c r="L110" i="15"/>
  <c r="Z110" i="18"/>
  <c r="E110" i="18"/>
  <c r="F110" i="15"/>
  <c r="C103" i="15"/>
  <c r="B104" i="15"/>
  <c r="T59" i="18"/>
  <c r="X59" i="18" s="1"/>
  <c r="W59" i="18"/>
  <c r="J30" i="13"/>
  <c r="I51" i="13"/>
  <c r="S30" i="17"/>
  <c r="B30" i="17"/>
  <c r="C30" i="17" s="1"/>
  <c r="B51" i="13"/>
  <c r="C30" i="13"/>
  <c r="J19" i="17"/>
  <c r="G22" i="13"/>
  <c r="J112" i="8"/>
  <c r="J113" i="8" s="1"/>
  <c r="G50" i="9"/>
  <c r="K48" i="10"/>
  <c r="K16" i="10"/>
  <c r="K38" i="10"/>
  <c r="F74" i="8"/>
  <c r="C85" i="18"/>
  <c r="F53" i="18"/>
  <c r="J53" i="18" s="1"/>
  <c r="F32" i="18"/>
  <c r="J32" i="18" s="1"/>
  <c r="F117" i="18"/>
  <c r="J117" i="18" s="1"/>
  <c r="F9" i="18"/>
  <c r="J9" i="18" s="1"/>
  <c r="T115" i="18"/>
  <c r="W115" i="18"/>
  <c r="W114" i="18"/>
  <c r="V114" i="18"/>
  <c r="X114" i="18" s="1"/>
  <c r="P56" i="18"/>
  <c r="M56" i="18"/>
  <c r="Q56" i="18" s="1"/>
  <c r="O55" i="18"/>
  <c r="M53" i="18"/>
  <c r="Q53" i="18" s="1"/>
  <c r="P53" i="18"/>
  <c r="AK43" i="18"/>
  <c r="AH43" i="18"/>
  <c r="I37" i="18"/>
  <c r="F37" i="18"/>
  <c r="J37" i="18" s="1"/>
  <c r="M16" i="18"/>
  <c r="Q16" i="18" s="1"/>
  <c r="P16" i="18"/>
  <c r="AK8" i="18"/>
  <c r="AH8" i="18"/>
  <c r="W9" i="17"/>
  <c r="T9" i="17"/>
  <c r="X9" i="17" s="1"/>
  <c r="G29" i="8"/>
  <c r="G30" i="8" s="1"/>
  <c r="G104" i="8"/>
  <c r="G105" i="8" s="1"/>
  <c r="C7" i="15"/>
  <c r="C11" i="15"/>
  <c r="C8" i="15"/>
  <c r="C14" i="15"/>
  <c r="C24" i="15"/>
  <c r="C25" i="15"/>
  <c r="C35" i="15"/>
  <c r="C36" i="15"/>
  <c r="C47" i="15"/>
  <c r="C48" i="15"/>
  <c r="C56" i="15"/>
  <c r="C61" i="15"/>
  <c r="C62" i="15"/>
  <c r="C90" i="15"/>
  <c r="C91" i="15"/>
  <c r="C98" i="15"/>
  <c r="C99" i="15"/>
  <c r="C117" i="15"/>
  <c r="C119" i="15"/>
  <c r="C17" i="15"/>
  <c r="C18" i="15"/>
  <c r="C28" i="15"/>
  <c r="C29" i="15"/>
  <c r="C31" i="15"/>
  <c r="C32" i="15"/>
  <c r="C43" i="15"/>
  <c r="C44" i="15"/>
  <c r="C54" i="15"/>
  <c r="C68" i="15"/>
  <c r="C69" i="15"/>
  <c r="C78" i="15"/>
  <c r="C81" i="15"/>
  <c r="C82" i="15"/>
  <c r="C94" i="15"/>
  <c r="C95" i="15"/>
  <c r="C108" i="15"/>
  <c r="C34" i="15"/>
  <c r="C38" i="15"/>
  <c r="C53" i="15"/>
  <c r="C59" i="15"/>
  <c r="C66" i="15"/>
  <c r="C102" i="15"/>
  <c r="C113" i="15"/>
  <c r="C9" i="15"/>
  <c r="C12" i="15"/>
  <c r="C13" i="15"/>
  <c r="C16" i="15"/>
  <c r="C21" i="15"/>
  <c r="C27" i="15"/>
  <c r="C39" i="15"/>
  <c r="C42" i="15"/>
  <c r="C46" i="15"/>
  <c r="C57" i="15"/>
  <c r="C64" i="15"/>
  <c r="C76" i="15"/>
  <c r="C79" i="15"/>
  <c r="C83" i="15"/>
  <c r="C86" i="15"/>
  <c r="C89" i="15"/>
  <c r="C93" i="15"/>
  <c r="C97" i="15"/>
  <c r="C101" i="15"/>
  <c r="C115" i="15"/>
  <c r="B12" i="18"/>
  <c r="C112" i="18" s="1"/>
  <c r="C20" i="15"/>
  <c r="C40" i="15"/>
  <c r="C49" i="15"/>
  <c r="C65" i="15"/>
  <c r="C77" i="15"/>
  <c r="C84" i="15"/>
  <c r="C112" i="15"/>
  <c r="C15" i="15"/>
  <c r="C37" i="15"/>
  <c r="C45" i="15"/>
  <c r="C55" i="15"/>
  <c r="C88" i="15"/>
  <c r="C96" i="15"/>
  <c r="C85" i="15"/>
  <c r="AD66" i="17"/>
  <c r="AA66" i="17"/>
  <c r="AE66" i="17" s="1"/>
  <c r="L16" i="13"/>
  <c r="Z16" i="17"/>
  <c r="H7" i="13"/>
  <c r="H14" i="13"/>
  <c r="H18" i="13"/>
  <c r="H81" i="13"/>
  <c r="H92" i="13"/>
  <c r="H94" i="13"/>
  <c r="H96" i="13"/>
  <c r="H113" i="13"/>
  <c r="H116" i="13"/>
  <c r="H29" i="13"/>
  <c r="H36" i="13"/>
  <c r="H38" i="13"/>
  <c r="H40" i="13"/>
  <c r="H56" i="13"/>
  <c r="H86" i="13"/>
  <c r="H88" i="13"/>
  <c r="H100" i="13"/>
  <c r="H102" i="13"/>
  <c r="L12" i="17"/>
  <c r="M101" i="17" s="1"/>
  <c r="H25" i="13"/>
  <c r="H65" i="13"/>
  <c r="H69" i="13"/>
  <c r="H78" i="13"/>
  <c r="H79" i="13"/>
  <c r="H90" i="13"/>
  <c r="H46" i="13"/>
  <c r="H53" i="13"/>
  <c r="H44" i="13"/>
  <c r="H110" i="13"/>
  <c r="H21" i="13"/>
  <c r="H50" i="13"/>
  <c r="H55" i="13"/>
  <c r="H83" i="13"/>
  <c r="AH116" i="18"/>
  <c r="AK116" i="18"/>
  <c r="AK103" i="18"/>
  <c r="AJ103" i="18"/>
  <c r="W103" i="18"/>
  <c r="S104" i="18"/>
  <c r="T104" i="18" s="1"/>
  <c r="I103" i="18"/>
  <c r="H103" i="18"/>
  <c r="J103" i="18" s="1"/>
  <c r="AK68" i="18"/>
  <c r="AH68" i="18"/>
  <c r="AL68" i="18" s="1"/>
  <c r="V66" i="18"/>
  <c r="W66" i="18"/>
  <c r="V63" i="18"/>
  <c r="X63" i="18" s="1"/>
  <c r="W63" i="18"/>
  <c r="AK58" i="18"/>
  <c r="AH58" i="18"/>
  <c r="P54" i="18"/>
  <c r="M54" i="18"/>
  <c r="Q54" i="18" s="1"/>
  <c r="T42" i="18"/>
  <c r="W42" i="18"/>
  <c r="AD40" i="18"/>
  <c r="V30" i="18"/>
  <c r="X30" i="18" s="1"/>
  <c r="U51" i="18"/>
  <c r="H30" i="18"/>
  <c r="I30" i="18"/>
  <c r="AD27" i="18"/>
  <c r="I26" i="18"/>
  <c r="F26" i="18"/>
  <c r="J26" i="18" s="1"/>
  <c r="AD7" i="18"/>
  <c r="AK116" i="17"/>
  <c r="M114" i="17"/>
  <c r="Q114" i="17" s="1"/>
  <c r="P114" i="17"/>
  <c r="V103" i="17"/>
  <c r="U104" i="17"/>
  <c r="AK99" i="17"/>
  <c r="AA96" i="17"/>
  <c r="AE96" i="17" s="1"/>
  <c r="AD96" i="17"/>
  <c r="W88" i="17"/>
  <c r="T88" i="17"/>
  <c r="X88" i="17" s="1"/>
  <c r="W87" i="17"/>
  <c r="T87" i="17"/>
  <c r="X87" i="17" s="1"/>
  <c r="AK85" i="17"/>
  <c r="I77" i="17"/>
  <c r="F77" i="17"/>
  <c r="AA64" i="17"/>
  <c r="AE64" i="17" s="1"/>
  <c r="AD64" i="17"/>
  <c r="P55" i="17"/>
  <c r="AA54" i="17"/>
  <c r="AD54" i="17"/>
  <c r="AC50" i="17"/>
  <c r="AD50" i="17"/>
  <c r="T50" i="17"/>
  <c r="X50" i="17" s="1"/>
  <c r="W37" i="17"/>
  <c r="T37" i="17"/>
  <c r="X37" i="17" s="1"/>
  <c r="W14" i="17"/>
  <c r="T14" i="17"/>
  <c r="X14" i="17" s="1"/>
  <c r="AH98" i="17"/>
  <c r="AL98" i="17" s="1"/>
  <c r="AH84" i="17"/>
  <c r="AL84" i="17" s="1"/>
  <c r="AH63" i="17"/>
  <c r="AL63" i="17" s="1"/>
  <c r="AH32" i="17"/>
  <c r="AL32" i="17" s="1"/>
  <c r="AH97" i="17"/>
  <c r="AL97" i="17" s="1"/>
  <c r="AH77" i="17"/>
  <c r="AL77" i="17" s="1"/>
  <c r="AH38" i="17"/>
  <c r="AL38" i="17" s="1"/>
  <c r="AK12" i="17"/>
  <c r="AH62" i="17"/>
  <c r="AL62" i="17" s="1"/>
  <c r="AH18" i="17"/>
  <c r="AL18" i="17" s="1"/>
  <c r="AH45" i="17"/>
  <c r="AL45" i="17" s="1"/>
  <c r="I10" i="10"/>
  <c r="I14" i="10"/>
  <c r="I22" i="10"/>
  <c r="I28" i="10"/>
  <c r="I36" i="10"/>
  <c r="I42" i="10"/>
  <c r="I46" i="10"/>
  <c r="I54" i="10"/>
  <c r="I60" i="10"/>
  <c r="I62" i="10"/>
  <c r="I12" i="10"/>
  <c r="I20" i="10"/>
  <c r="I26" i="10"/>
  <c r="I30" i="10"/>
  <c r="I38" i="10"/>
  <c r="I44" i="10"/>
  <c r="I52" i="10"/>
  <c r="I58" i="10"/>
  <c r="I8" i="10"/>
  <c r="I18" i="10"/>
  <c r="I32" i="10"/>
  <c r="I40" i="10"/>
  <c r="I50" i="10"/>
  <c r="I34" i="10"/>
  <c r="I16" i="10"/>
  <c r="I48" i="10"/>
  <c r="H55" i="15"/>
  <c r="L55" i="18"/>
  <c r="M55" i="18" s="1"/>
  <c r="Q55" i="18" s="1"/>
  <c r="L8" i="15"/>
  <c r="L17" i="15"/>
  <c r="L18" i="15"/>
  <c r="L28" i="15"/>
  <c r="L29" i="15"/>
  <c r="L31" i="15"/>
  <c r="L32" i="15"/>
  <c r="L43" i="15"/>
  <c r="L44" i="15"/>
  <c r="L54" i="15"/>
  <c r="L68" i="15"/>
  <c r="L78" i="15"/>
  <c r="L81" i="15"/>
  <c r="L82" i="15"/>
  <c r="L87" i="15"/>
  <c r="L94" i="15"/>
  <c r="L95" i="15"/>
  <c r="L7" i="15"/>
  <c r="L9" i="15"/>
  <c r="L11" i="15"/>
  <c r="L13" i="15"/>
  <c r="L14" i="15"/>
  <c r="L24" i="15"/>
  <c r="L25" i="15"/>
  <c r="L35" i="15"/>
  <c r="L36" i="15"/>
  <c r="L38" i="15"/>
  <c r="L40" i="15"/>
  <c r="L47" i="15"/>
  <c r="L48" i="15"/>
  <c r="L56" i="15"/>
  <c r="L61" i="15"/>
  <c r="L62" i="15"/>
  <c r="L85" i="15"/>
  <c r="L90" i="15"/>
  <c r="L91" i="15"/>
  <c r="L98" i="15"/>
  <c r="L99" i="15"/>
  <c r="L101" i="15"/>
  <c r="L116" i="15"/>
  <c r="L117" i="15"/>
  <c r="L12" i="15"/>
  <c r="L15" i="15"/>
  <c r="L20" i="15"/>
  <c r="L26" i="15"/>
  <c r="L41" i="15"/>
  <c r="L45" i="15"/>
  <c r="L49" i="15"/>
  <c r="L69" i="15"/>
  <c r="L88" i="15"/>
  <c r="L92" i="15"/>
  <c r="L96" i="15"/>
  <c r="L100" i="15"/>
  <c r="L33" i="15"/>
  <c r="L37" i="15"/>
  <c r="L55" i="15"/>
  <c r="L58" i="15"/>
  <c r="L65" i="15"/>
  <c r="L77" i="15"/>
  <c r="L80" i="15"/>
  <c r="L84" i="15"/>
  <c r="L112" i="15"/>
  <c r="Z12" i="18"/>
  <c r="AA11" i="18" s="1"/>
  <c r="AE11" i="18" s="1"/>
  <c r="L34" i="15"/>
  <c r="L42" i="15"/>
  <c r="L53" i="15"/>
  <c r="L79" i="15"/>
  <c r="L102" i="15"/>
  <c r="L27" i="15"/>
  <c r="L57" i="15"/>
  <c r="L59" i="15"/>
  <c r="L86" i="15"/>
  <c r="L93" i="15"/>
  <c r="L115" i="15"/>
  <c r="I75" i="15"/>
  <c r="I107" i="15"/>
  <c r="L114" i="13"/>
  <c r="Z114" i="17"/>
  <c r="C114" i="13"/>
  <c r="B114" i="17"/>
  <c r="C114" i="17" s="1"/>
  <c r="L85" i="13"/>
  <c r="Z85" i="17"/>
  <c r="E50" i="17"/>
  <c r="F50" i="17" s="1"/>
  <c r="E51" i="13"/>
  <c r="C114" i="18"/>
  <c r="C108" i="18"/>
  <c r="Q103" i="18"/>
  <c r="AL66" i="18"/>
  <c r="C56" i="18"/>
  <c r="AL33" i="18"/>
  <c r="C28" i="18"/>
  <c r="H11" i="13"/>
  <c r="F62" i="18"/>
  <c r="J62" i="18" s="1"/>
  <c r="F100" i="18"/>
  <c r="J100" i="18" s="1"/>
  <c r="F59" i="18"/>
  <c r="J59" i="18" s="1"/>
  <c r="F112" i="18"/>
  <c r="J112" i="18" s="1"/>
  <c r="F64" i="18"/>
  <c r="J64" i="18" s="1"/>
  <c r="F14" i="18"/>
  <c r="J14" i="18" s="1"/>
  <c r="F35" i="18"/>
  <c r="J35" i="18" s="1"/>
  <c r="F20" i="18"/>
  <c r="J20" i="18" s="1"/>
  <c r="F10" i="18"/>
  <c r="J10" i="18" s="1"/>
  <c r="F98" i="18"/>
  <c r="J98" i="18" s="1"/>
  <c r="F90" i="18"/>
  <c r="J90" i="18" s="1"/>
  <c r="F39" i="18"/>
  <c r="J39" i="18" s="1"/>
  <c r="F77" i="18"/>
  <c r="J77" i="18" s="1"/>
  <c r="F84" i="18"/>
  <c r="J84" i="18" s="1"/>
  <c r="F80" i="18"/>
  <c r="J80" i="18" s="1"/>
  <c r="F101" i="18"/>
  <c r="J101" i="18" s="1"/>
  <c r="F97" i="18"/>
  <c r="J97" i="18" s="1"/>
  <c r="F93" i="18"/>
  <c r="J93" i="18" s="1"/>
  <c r="F89" i="18"/>
  <c r="J89" i="18" s="1"/>
  <c r="F78" i="18"/>
  <c r="J78" i="18" s="1"/>
  <c r="F83" i="18"/>
  <c r="J83" i="18" s="1"/>
  <c r="F55" i="18"/>
  <c r="J55" i="18" s="1"/>
  <c r="P104" i="18"/>
  <c r="F114" i="18"/>
  <c r="J114" i="18" s="1"/>
  <c r="F54" i="18"/>
  <c r="J54" i="18" s="1"/>
  <c r="H34" i="13"/>
  <c r="H66" i="13"/>
  <c r="H112" i="13"/>
  <c r="H57" i="13"/>
  <c r="H45" i="13"/>
  <c r="H37" i="13"/>
  <c r="H28" i="13"/>
  <c r="H17" i="13"/>
  <c r="H101" i="13"/>
  <c r="H93" i="13"/>
  <c r="H84" i="13"/>
  <c r="H12" i="13"/>
  <c r="AL9" i="18"/>
  <c r="M104" i="15"/>
  <c r="F18" i="18"/>
  <c r="J18" i="18" s="1"/>
  <c r="Z104" i="18"/>
  <c r="AK66" i="18"/>
  <c r="F57" i="18"/>
  <c r="J57" i="18" s="1"/>
  <c r="AH103" i="18"/>
  <c r="F93" i="17"/>
  <c r="AK48" i="18"/>
  <c r="F65" i="18"/>
  <c r="J65" i="18" s="1"/>
  <c r="T38" i="17"/>
  <c r="X38" i="17" s="1"/>
  <c r="X91" i="18"/>
  <c r="AJ89" i="18"/>
  <c r="AL89" i="18" s="1"/>
  <c r="AJ87" i="18"/>
  <c r="M85" i="18"/>
  <c r="Q85" i="18" s="1"/>
  <c r="AJ82" i="18"/>
  <c r="X82" i="18"/>
  <c r="I79" i="18"/>
  <c r="M69" i="18"/>
  <c r="Q69" i="18" s="1"/>
  <c r="V48" i="18"/>
  <c r="X48" i="18" s="1"/>
  <c r="AJ43" i="18"/>
  <c r="AJ31" i="18"/>
  <c r="AL31" i="18" s="1"/>
  <c r="AJ25" i="18"/>
  <c r="AL25" i="18" s="1"/>
  <c r="AJ16" i="18"/>
  <c r="M10" i="18"/>
  <c r="J99" i="17"/>
  <c r="AB51" i="17"/>
  <c r="L69" i="11"/>
  <c r="C92" i="15"/>
  <c r="C80" i="15"/>
  <c r="H48" i="13"/>
  <c r="AK24" i="18"/>
  <c r="AH24" i="18"/>
  <c r="AC110" i="17"/>
  <c r="AE110" i="17" s="1"/>
  <c r="AD110" i="17"/>
  <c r="AK9" i="17"/>
  <c r="F113" i="18"/>
  <c r="J113" i="18" s="1"/>
  <c r="I113" i="18"/>
  <c r="W85" i="18"/>
  <c r="V85" i="18"/>
  <c r="U104" i="18"/>
  <c r="AK61" i="18"/>
  <c r="AH61" i="18"/>
  <c r="M48" i="18"/>
  <c r="Q48" i="18" s="1"/>
  <c r="P48" i="18"/>
  <c r="W13" i="18"/>
  <c r="T13" i="18"/>
  <c r="AJ9" i="18"/>
  <c r="AJ11" i="18"/>
  <c r="AL11" i="18" s="1"/>
  <c r="AJ14" i="18"/>
  <c r="AJ17" i="18"/>
  <c r="AJ21" i="18"/>
  <c r="AJ28" i="18"/>
  <c r="AL28" i="18" s="1"/>
  <c r="AJ34" i="18"/>
  <c r="AJ41" i="18"/>
  <c r="AL41" i="18" s="1"/>
  <c r="AJ49" i="18"/>
  <c r="AL49" i="18" s="1"/>
  <c r="AJ54" i="18"/>
  <c r="AL54" i="18" s="1"/>
  <c r="AJ57" i="18"/>
  <c r="AJ58" i="18"/>
  <c r="AJ80" i="18"/>
  <c r="AL80" i="18" s="1"/>
  <c r="AJ7" i="18"/>
  <c r="AL7" i="18" s="1"/>
  <c r="AJ8" i="18"/>
  <c r="AJ24" i="18"/>
  <c r="AJ33" i="18"/>
  <c r="AJ37" i="18"/>
  <c r="AL37" i="18" s="1"/>
  <c r="AJ38" i="18"/>
  <c r="AJ47" i="18"/>
  <c r="AL47" i="18" s="1"/>
  <c r="AJ48" i="18"/>
  <c r="AL48" i="18" s="1"/>
  <c r="AJ53" i="18"/>
  <c r="AL53" i="18" s="1"/>
  <c r="AJ61" i="18"/>
  <c r="AJ62" i="18"/>
  <c r="AL62" i="18" s="1"/>
  <c r="AJ64" i="18"/>
  <c r="AJ65" i="18"/>
  <c r="AL65" i="18" s="1"/>
  <c r="AJ76" i="18"/>
  <c r="AJ27" i="18"/>
  <c r="AL27" i="18" s="1"/>
  <c r="AJ29" i="18"/>
  <c r="AJ45" i="18"/>
  <c r="AL45" i="18" s="1"/>
  <c r="AJ63" i="18"/>
  <c r="AJ79" i="18"/>
  <c r="AL79" i="18" s="1"/>
  <c r="AJ84" i="18"/>
  <c r="AJ90" i="18"/>
  <c r="AL90" i="18" s="1"/>
  <c r="AJ91" i="18"/>
  <c r="AJ97" i="18"/>
  <c r="AL97" i="18" s="1"/>
  <c r="AJ100" i="18"/>
  <c r="AJ101" i="18"/>
  <c r="AL101" i="18" s="1"/>
  <c r="AJ113" i="18"/>
  <c r="AJ114" i="18"/>
  <c r="AL114" i="18" s="1"/>
  <c r="AJ10" i="18"/>
  <c r="AL10" i="18" s="1"/>
  <c r="AJ15" i="18"/>
  <c r="AL15" i="18" s="1"/>
  <c r="AJ26" i="18"/>
  <c r="AJ32" i="18"/>
  <c r="AL32" i="18" s="1"/>
  <c r="AJ44" i="18"/>
  <c r="AJ56" i="18"/>
  <c r="AL56" i="18" s="1"/>
  <c r="AJ66" i="18"/>
  <c r="AJ69" i="18"/>
  <c r="AL69" i="18" s="1"/>
  <c r="AJ77" i="18"/>
  <c r="AJ83" i="18"/>
  <c r="AL83" i="18" s="1"/>
  <c r="AJ92" i="18"/>
  <c r="AJ93" i="18"/>
  <c r="AL93" i="18" s="1"/>
  <c r="AJ96" i="18"/>
  <c r="AJ115" i="18"/>
  <c r="AJ116" i="18"/>
  <c r="AJ55" i="18"/>
  <c r="AL55" i="18" s="1"/>
  <c r="V8" i="18"/>
  <c r="V9" i="18"/>
  <c r="V10" i="18"/>
  <c r="V13" i="18"/>
  <c r="X13" i="18" s="1"/>
  <c r="V15" i="18"/>
  <c r="V16" i="18"/>
  <c r="X16" i="18" s="1"/>
  <c r="V20" i="18"/>
  <c r="V25" i="18"/>
  <c r="X25" i="18" s="1"/>
  <c r="V34" i="18"/>
  <c r="V36" i="18"/>
  <c r="X36" i="18" s="1"/>
  <c r="V39" i="18"/>
  <c r="V40" i="18"/>
  <c r="V41" i="18"/>
  <c r="V44" i="18"/>
  <c r="X44" i="18" s="1"/>
  <c r="V45" i="18"/>
  <c r="V49" i="18"/>
  <c r="V53" i="18"/>
  <c r="V78" i="18"/>
  <c r="X78" i="18" s="1"/>
  <c r="V81" i="18"/>
  <c r="V7" i="18"/>
  <c r="X7" i="18" s="1"/>
  <c r="V27" i="18"/>
  <c r="V33" i="18"/>
  <c r="X33" i="18" s="1"/>
  <c r="V35" i="18"/>
  <c r="V42" i="18"/>
  <c r="V56" i="18"/>
  <c r="V61" i="18"/>
  <c r="X61" i="18" s="1"/>
  <c r="V69" i="18"/>
  <c r="V76" i="18"/>
  <c r="X76" i="18" s="1"/>
  <c r="V11" i="18"/>
  <c r="X11" i="18" s="1"/>
  <c r="V21" i="18"/>
  <c r="X21" i="18" s="1"/>
  <c r="V26" i="18"/>
  <c r="V29" i="18"/>
  <c r="X29" i="18" s="1"/>
  <c r="V37" i="18"/>
  <c r="X37" i="18" s="1"/>
  <c r="V57" i="18"/>
  <c r="X57" i="18" s="1"/>
  <c r="V80" i="18"/>
  <c r="V84" i="18"/>
  <c r="V88" i="18"/>
  <c r="V93" i="18"/>
  <c r="X93" i="18" s="1"/>
  <c r="V94" i="18"/>
  <c r="V97" i="18"/>
  <c r="X97" i="18" s="1"/>
  <c r="V101" i="18"/>
  <c r="V102" i="18"/>
  <c r="X102" i="18" s="1"/>
  <c r="V17" i="18"/>
  <c r="V24" i="18"/>
  <c r="X24" i="18" s="1"/>
  <c r="V38" i="18"/>
  <c r="V47" i="18"/>
  <c r="X47" i="18" s="1"/>
  <c r="V58" i="18"/>
  <c r="V62" i="18"/>
  <c r="X62" i="18" s="1"/>
  <c r="V65" i="18"/>
  <c r="V68" i="18"/>
  <c r="X68" i="18" s="1"/>
  <c r="V77" i="18"/>
  <c r="V87" i="18"/>
  <c r="X87" i="18" s="1"/>
  <c r="V89" i="18"/>
  <c r="V90" i="18"/>
  <c r="X90" i="18" s="1"/>
  <c r="V113" i="18"/>
  <c r="V115" i="18"/>
  <c r="V55" i="18"/>
  <c r="M12" i="18"/>
  <c r="Q12" i="18" s="1"/>
  <c r="M78" i="18"/>
  <c r="Q78" i="18" s="1"/>
  <c r="M76" i="18"/>
  <c r="Q76" i="18" s="1"/>
  <c r="M80" i="18"/>
  <c r="Q80" i="18" s="1"/>
  <c r="M82" i="18"/>
  <c r="Q82" i="18" s="1"/>
  <c r="M81" i="18"/>
  <c r="M84" i="18"/>
  <c r="Q84" i="18" s="1"/>
  <c r="M93" i="18"/>
  <c r="Q93" i="18" s="1"/>
  <c r="M94" i="18"/>
  <c r="Q94" i="18" s="1"/>
  <c r="M97" i="18"/>
  <c r="Q97" i="18" s="1"/>
  <c r="M44" i="18"/>
  <c r="Q44" i="18" s="1"/>
  <c r="M50" i="18"/>
  <c r="Q50" i="18" s="1"/>
  <c r="M41" i="18"/>
  <c r="Q41" i="18" s="1"/>
  <c r="M64" i="18"/>
  <c r="Q64" i="18" s="1"/>
  <c r="M35" i="18"/>
  <c r="Q35" i="18" s="1"/>
  <c r="M24" i="18"/>
  <c r="M27" i="18"/>
  <c r="Q27" i="18" s="1"/>
  <c r="M33" i="18"/>
  <c r="M45" i="18"/>
  <c r="Q45" i="18" s="1"/>
  <c r="M65" i="18"/>
  <c r="Q65" i="18" s="1"/>
  <c r="M77" i="18"/>
  <c r="Q77" i="18" s="1"/>
  <c r="M83" i="18"/>
  <c r="Q83" i="18" s="1"/>
  <c r="M87" i="18"/>
  <c r="Q87" i="18" s="1"/>
  <c r="M88" i="18"/>
  <c r="M89" i="18"/>
  <c r="Q89" i="18" s="1"/>
  <c r="M90" i="18"/>
  <c r="Q90" i="18" s="1"/>
  <c r="M100" i="18"/>
  <c r="Q100" i="18" s="1"/>
  <c r="M25" i="18"/>
  <c r="M7" i="18"/>
  <c r="Q7" i="18" s="1"/>
  <c r="M43" i="18"/>
  <c r="P12" i="18"/>
  <c r="T8" i="18"/>
  <c r="X8" i="18" s="1"/>
  <c r="W8" i="18"/>
  <c r="I101" i="17"/>
  <c r="F101" i="17"/>
  <c r="I89" i="17"/>
  <c r="F89" i="17"/>
  <c r="AD84" i="17"/>
  <c r="AA84" i="17"/>
  <c r="AE84" i="17" s="1"/>
  <c r="AD83" i="17"/>
  <c r="AA83" i="17"/>
  <c r="AE83" i="17" s="1"/>
  <c r="AK78" i="17"/>
  <c r="AH78" i="17"/>
  <c r="AL78" i="17" s="1"/>
  <c r="P24" i="17"/>
  <c r="M37" i="11"/>
  <c r="I102" i="8"/>
  <c r="I103" i="8" s="1"/>
  <c r="I111" i="8"/>
  <c r="M5" i="11"/>
  <c r="J103" i="13"/>
  <c r="S103" i="17"/>
  <c r="I104" i="13"/>
  <c r="G23" i="13"/>
  <c r="K22" i="13"/>
  <c r="J51" i="18"/>
  <c r="F116" i="18"/>
  <c r="J116" i="18" s="1"/>
  <c r="F25" i="18"/>
  <c r="J25" i="18" s="1"/>
  <c r="F45" i="18"/>
  <c r="J45" i="18" s="1"/>
  <c r="F92" i="18"/>
  <c r="J92" i="18" s="1"/>
  <c r="F31" i="18"/>
  <c r="J31" i="18" s="1"/>
  <c r="I12" i="18"/>
  <c r="F58" i="18"/>
  <c r="J58" i="18" s="1"/>
  <c r="F38" i="18"/>
  <c r="J38" i="18" s="1"/>
  <c r="F27" i="18"/>
  <c r="J27" i="18" s="1"/>
  <c r="F15" i="18"/>
  <c r="J15" i="18" s="1"/>
  <c r="F12" i="18"/>
  <c r="F29" i="18"/>
  <c r="J29" i="18" s="1"/>
  <c r="F44" i="18"/>
  <c r="J44" i="18" s="1"/>
  <c r="H27" i="13"/>
  <c r="H62" i="13"/>
  <c r="H115" i="13"/>
  <c r="H61" i="13"/>
  <c r="H47" i="13"/>
  <c r="H39" i="13"/>
  <c r="H31" i="13"/>
  <c r="H20" i="13"/>
  <c r="H8" i="13"/>
  <c r="H95" i="13"/>
  <c r="H87" i="13"/>
  <c r="H77" i="13"/>
  <c r="T40" i="18"/>
  <c r="X83" i="18"/>
  <c r="AE79" i="17"/>
  <c r="O66" i="18"/>
  <c r="AC79" i="18"/>
  <c r="F85" i="18"/>
  <c r="J85" i="18" s="1"/>
  <c r="F30" i="18"/>
  <c r="AH34" i="17"/>
  <c r="AL34" i="17" s="1"/>
  <c r="T34" i="18"/>
  <c r="AH38" i="18"/>
  <c r="M28" i="18"/>
  <c r="Q28" i="18" s="1"/>
  <c r="Q115" i="18"/>
  <c r="AL81" i="18"/>
  <c r="AA30" i="18"/>
  <c r="AE30" i="18" s="1"/>
  <c r="C30" i="18"/>
  <c r="M96" i="17"/>
  <c r="Q96" i="17" s="1"/>
  <c r="X89" i="17"/>
  <c r="M59" i="17"/>
  <c r="Q59" i="17" s="1"/>
  <c r="X46" i="17"/>
  <c r="I105" i="8"/>
  <c r="C87" i="15"/>
  <c r="C33" i="15"/>
  <c r="C30" i="15"/>
  <c r="C26" i="15"/>
  <c r="H98" i="13"/>
  <c r="H85" i="13"/>
  <c r="M46" i="18"/>
  <c r="Q46" i="18" s="1"/>
  <c r="P46" i="18"/>
  <c r="AD43" i="18"/>
  <c r="M40" i="18"/>
  <c r="Q40" i="18" s="1"/>
  <c r="P40" i="18"/>
  <c r="AD25" i="18"/>
  <c r="AC24" i="18"/>
  <c r="AC48" i="18"/>
  <c r="AC53" i="18"/>
  <c r="AC61" i="18"/>
  <c r="AC62" i="18"/>
  <c r="AC64" i="18"/>
  <c r="AC65" i="18"/>
  <c r="AC13" i="18"/>
  <c r="AC15" i="18"/>
  <c r="AC28" i="18"/>
  <c r="AC31" i="18"/>
  <c r="AC39" i="18"/>
  <c r="H79" i="17"/>
  <c r="J79" i="17" s="1"/>
  <c r="I79" i="17"/>
  <c r="AA35" i="17"/>
  <c r="AE35" i="17" s="1"/>
  <c r="AD35" i="17"/>
  <c r="H10" i="17"/>
  <c r="J10" i="17" s="1"/>
  <c r="H20" i="17"/>
  <c r="H29" i="17"/>
  <c r="H32" i="17"/>
  <c r="J32" i="17" s="1"/>
  <c r="H33" i="17"/>
  <c r="H37" i="17"/>
  <c r="H57" i="17"/>
  <c r="J57" i="17" s="1"/>
  <c r="H61" i="17"/>
  <c r="H13" i="17"/>
  <c r="J13" i="17" s="1"/>
  <c r="H15" i="17"/>
  <c r="H17" i="17"/>
  <c r="H24" i="17"/>
  <c r="H26" i="17"/>
  <c r="J26" i="17" s="1"/>
  <c r="H39" i="17"/>
  <c r="H44" i="17"/>
  <c r="H56" i="17"/>
  <c r="H12" i="17"/>
  <c r="H25" i="17"/>
  <c r="H28" i="17"/>
  <c r="H30" i="17"/>
  <c r="H31" i="17"/>
  <c r="H35" i="17"/>
  <c r="H49" i="17"/>
  <c r="J49" i="17" s="1"/>
  <c r="H50" i="17"/>
  <c r="H77" i="17"/>
  <c r="J77" i="17" s="1"/>
  <c r="H89" i="17"/>
  <c r="H95" i="17"/>
  <c r="J95" i="17" s="1"/>
  <c r="H96" i="17"/>
  <c r="H113" i="17"/>
  <c r="J113" i="17" s="1"/>
  <c r="H16" i="17"/>
  <c r="H43" i="17"/>
  <c r="H47" i="17"/>
  <c r="H63" i="17"/>
  <c r="H64" i="17"/>
  <c r="H80" i="17"/>
  <c r="J80" i="17" s="1"/>
  <c r="H87" i="17"/>
  <c r="H88" i="17"/>
  <c r="J88" i="17" s="1"/>
  <c r="H93" i="17"/>
  <c r="H97" i="17"/>
  <c r="H101" i="17"/>
  <c r="H102" i="17"/>
  <c r="J102" i="17" s="1"/>
  <c r="H115" i="17"/>
  <c r="F10" i="9"/>
  <c r="F26" i="9"/>
  <c r="K71" i="7"/>
  <c r="K66" i="7"/>
  <c r="K67" i="7" s="1"/>
  <c r="J27" i="14"/>
  <c r="H4" i="10"/>
  <c r="H4" i="9"/>
  <c r="K5" i="11"/>
  <c r="K27" i="14"/>
  <c r="J28" i="14"/>
  <c r="L50" i="15"/>
  <c r="Z50" i="18"/>
  <c r="B63" i="17"/>
  <c r="C63" i="17" s="1"/>
  <c r="C63" i="13"/>
  <c r="N55" i="13"/>
  <c r="AG55" i="17"/>
  <c r="AL13" i="18"/>
  <c r="X100" i="17"/>
  <c r="W15" i="18"/>
  <c r="M42" i="18"/>
  <c r="M13" i="18"/>
  <c r="Q13" i="18" s="1"/>
  <c r="M114" i="18"/>
  <c r="Q114" i="18" s="1"/>
  <c r="AK79" i="18"/>
  <c r="V79" i="18"/>
  <c r="X79" i="18" s="1"/>
  <c r="M59" i="18"/>
  <c r="Q59" i="18" s="1"/>
  <c r="M51" i="18"/>
  <c r="C32" i="18"/>
  <c r="AH113" i="17"/>
  <c r="AL113" i="17" s="1"/>
  <c r="O112" i="17"/>
  <c r="AA103" i="17"/>
  <c r="AE103" i="17" s="1"/>
  <c r="O100" i="17"/>
  <c r="O97" i="17"/>
  <c r="AA88" i="17"/>
  <c r="AE88" i="17" s="1"/>
  <c r="M66" i="17"/>
  <c r="Q66" i="17" s="1"/>
  <c r="H9" i="17"/>
  <c r="J9" i="17" s="1"/>
  <c r="H8" i="17"/>
  <c r="J8" i="17" s="1"/>
  <c r="K68" i="11"/>
  <c r="K69" i="11" s="1"/>
  <c r="L51" i="15"/>
  <c r="AD56" i="18"/>
  <c r="T54" i="18"/>
  <c r="X54" i="18" s="1"/>
  <c r="W54" i="18"/>
  <c r="AI51" i="18"/>
  <c r="AJ30" i="18"/>
  <c r="AL30" i="18" s="1"/>
  <c r="W28" i="18"/>
  <c r="T28" i="18"/>
  <c r="X28" i="18" s="1"/>
  <c r="W110" i="17"/>
  <c r="V110" i="17"/>
  <c r="X110" i="17" s="1"/>
  <c r="AD102" i="17"/>
  <c r="AA102" i="17"/>
  <c r="AE102" i="17" s="1"/>
  <c r="P102" i="17"/>
  <c r="H55" i="17"/>
  <c r="J55" i="17" s="1"/>
  <c r="I55" i="17"/>
  <c r="P38" i="17"/>
  <c r="P34" i="17"/>
  <c r="AA7" i="17"/>
  <c r="AE7" i="17" s="1"/>
  <c r="AA12" i="17"/>
  <c r="AE12" i="17" s="1"/>
  <c r="AA21" i="17"/>
  <c r="AA40" i="17"/>
  <c r="AA33" i="17"/>
  <c r="AE33" i="17" s="1"/>
  <c r="O15" i="17"/>
  <c r="O39" i="17"/>
  <c r="O44" i="17"/>
  <c r="O62" i="17"/>
  <c r="O29" i="17"/>
  <c r="O34" i="17"/>
  <c r="O35" i="17"/>
  <c r="O46" i="17"/>
  <c r="O53" i="17"/>
  <c r="O58" i="17"/>
  <c r="O61" i="17"/>
  <c r="O16" i="17"/>
  <c r="O40" i="17"/>
  <c r="O43" i="17"/>
  <c r="O63" i="17"/>
  <c r="O80" i="17"/>
  <c r="O83" i="17"/>
  <c r="O93" i="17"/>
  <c r="O94" i="17"/>
  <c r="O101" i="17"/>
  <c r="O115" i="17"/>
  <c r="O7" i="17"/>
  <c r="O25" i="17"/>
  <c r="O28" i="17"/>
  <c r="O38" i="17"/>
  <c r="O69" i="17"/>
  <c r="O76" i="17"/>
  <c r="O84" i="17"/>
  <c r="O87" i="17"/>
  <c r="O90" i="17"/>
  <c r="O91" i="17"/>
  <c r="O92" i="17"/>
  <c r="O95" i="17"/>
  <c r="O96" i="17"/>
  <c r="O98" i="17"/>
  <c r="O113" i="17"/>
  <c r="L103" i="15"/>
  <c r="K104" i="15"/>
  <c r="C63" i="15"/>
  <c r="B63" i="18"/>
  <c r="C63" i="18" s="1"/>
  <c r="M104" i="13"/>
  <c r="N103" i="13"/>
  <c r="F103" i="13"/>
  <c r="E103" i="17"/>
  <c r="AL44" i="18"/>
  <c r="AL40" i="18"/>
  <c r="AE77" i="17"/>
  <c r="I114" i="18"/>
  <c r="M113" i="18"/>
  <c r="Q113" i="18" s="1"/>
  <c r="AL110" i="18"/>
  <c r="M79" i="18"/>
  <c r="Q79" i="18" s="1"/>
  <c r="M66" i="18"/>
  <c r="AA55" i="18"/>
  <c r="AE55" i="18" s="1"/>
  <c r="M36" i="18"/>
  <c r="Q36" i="18" s="1"/>
  <c r="X15" i="18"/>
  <c r="I16" i="8"/>
  <c r="I17" i="8" s="1"/>
  <c r="C114" i="15"/>
  <c r="H114" i="13"/>
  <c r="H16" i="13"/>
  <c r="AC29" i="17"/>
  <c r="AE29" i="17" s="1"/>
  <c r="AC27" i="17"/>
  <c r="AE27" i="17" s="1"/>
  <c r="AC32" i="17"/>
  <c r="AE32" i="17" s="1"/>
  <c r="AC34" i="17"/>
  <c r="AE34" i="17" s="1"/>
  <c r="AC41" i="17"/>
  <c r="AE41" i="17" s="1"/>
  <c r="AC54" i="17"/>
  <c r="AC58" i="17"/>
  <c r="AE58" i="17" s="1"/>
  <c r="AC20" i="17"/>
  <c r="AC25" i="17"/>
  <c r="AE25" i="17" s="1"/>
  <c r="AC40" i="17"/>
  <c r="AC42" i="17"/>
  <c r="AE42" i="17" s="1"/>
  <c r="AC48" i="17"/>
  <c r="AE48" i="17" s="1"/>
  <c r="F20" i="10"/>
  <c r="F52" i="10"/>
  <c r="F36" i="10"/>
  <c r="I21" i="9"/>
  <c r="I33" i="9"/>
  <c r="I41" i="9"/>
  <c r="S16" i="17"/>
  <c r="J16" i="13"/>
  <c r="L41" i="13"/>
  <c r="L43" i="13"/>
  <c r="L57" i="13"/>
  <c r="L61" i="13"/>
  <c r="L89" i="13"/>
  <c r="L77" i="13"/>
  <c r="L82" i="13"/>
  <c r="L97" i="13"/>
  <c r="L117" i="13"/>
  <c r="G75" i="13"/>
  <c r="G107" i="13"/>
  <c r="I66" i="18"/>
  <c r="X43" i="18"/>
  <c r="M29" i="18"/>
  <c r="AA17" i="18"/>
  <c r="AE17" i="18" s="1"/>
  <c r="O13" i="18"/>
  <c r="X9" i="18"/>
  <c r="H12" i="18"/>
  <c r="AA117" i="17"/>
  <c r="AE117" i="17" s="1"/>
  <c r="AA81" i="17"/>
  <c r="AE81" i="17" s="1"/>
  <c r="AK79" i="17"/>
  <c r="M61" i="17"/>
  <c r="Q61" i="17" s="1"/>
  <c r="AA55" i="17"/>
  <c r="AE55" i="17" s="1"/>
  <c r="O55" i="17"/>
  <c r="O50" i="17"/>
  <c r="M40" i="17"/>
  <c r="O30" i="17"/>
  <c r="C24" i="17"/>
  <c r="C18" i="17"/>
  <c r="M52" i="11"/>
  <c r="M53" i="11" s="1"/>
  <c r="K36" i="11"/>
  <c r="L20" i="11"/>
  <c r="L21" i="11" s="1"/>
  <c r="I99" i="8"/>
  <c r="G86" i="8"/>
  <c r="G55" i="8"/>
  <c r="G56" i="8" s="1"/>
  <c r="L21" i="7"/>
  <c r="L22" i="7" s="1"/>
  <c r="C110" i="15"/>
  <c r="H63" i="15"/>
  <c r="H62" i="15"/>
  <c r="H59" i="15"/>
  <c r="H54" i="15"/>
  <c r="H51" i="15"/>
  <c r="C50" i="15"/>
  <c r="H48" i="15"/>
  <c r="H44" i="15"/>
  <c r="H35" i="15"/>
  <c r="H31" i="15"/>
  <c r="H30" i="15"/>
  <c r="H29" i="15"/>
  <c r="H25" i="15"/>
  <c r="H18" i="15"/>
  <c r="H59" i="13"/>
  <c r="P26" i="17"/>
  <c r="AD15" i="17"/>
  <c r="AA15" i="17"/>
  <c r="AE15" i="17" s="1"/>
  <c r="C10" i="17"/>
  <c r="C12" i="17"/>
  <c r="J21" i="11"/>
  <c r="J20" i="11"/>
  <c r="J4" i="9"/>
  <c r="J4" i="10"/>
  <c r="H7" i="15"/>
  <c r="H15" i="15"/>
  <c r="H16" i="15"/>
  <c r="H26" i="15"/>
  <c r="H27" i="15"/>
  <c r="H37" i="15"/>
  <c r="H38" i="15"/>
  <c r="H39" i="15"/>
  <c r="H40" i="15"/>
  <c r="H41" i="15"/>
  <c r="H42" i="15"/>
  <c r="H49" i="15"/>
  <c r="H53" i="15"/>
  <c r="H57" i="15"/>
  <c r="H58" i="15"/>
  <c r="H76" i="15"/>
  <c r="H77" i="15"/>
  <c r="H80" i="15"/>
  <c r="H92" i="15"/>
  <c r="H93" i="15"/>
  <c r="H100" i="15"/>
  <c r="H101" i="15"/>
  <c r="H102" i="15"/>
  <c r="H115" i="15"/>
  <c r="H116" i="15"/>
  <c r="H20" i="15"/>
  <c r="H21" i="15"/>
  <c r="H33" i="15"/>
  <c r="H34" i="15"/>
  <c r="H45" i="15"/>
  <c r="H46" i="15"/>
  <c r="H64" i="15"/>
  <c r="H65" i="15"/>
  <c r="H83" i="15"/>
  <c r="H84" i="15"/>
  <c r="H86" i="15"/>
  <c r="H87" i="15"/>
  <c r="H88" i="15"/>
  <c r="H89" i="15"/>
  <c r="H96" i="15"/>
  <c r="H97" i="15"/>
  <c r="H112" i="15"/>
  <c r="H113" i="15"/>
  <c r="J63" i="13"/>
  <c r="S63" i="17"/>
  <c r="B59" i="17"/>
  <c r="C59" i="17" s="1"/>
  <c r="C59" i="13"/>
  <c r="N16" i="13"/>
  <c r="AG16" i="17"/>
  <c r="C20" i="13"/>
  <c r="C24" i="13"/>
  <c r="C26" i="13"/>
  <c r="C28" i="13"/>
  <c r="C64" i="13"/>
  <c r="C84" i="13"/>
  <c r="C99" i="13"/>
  <c r="C10" i="13"/>
  <c r="C31" i="13"/>
  <c r="C33" i="13"/>
  <c r="C45" i="13"/>
  <c r="C47" i="13"/>
  <c r="C49" i="13"/>
  <c r="C54" i="13"/>
  <c r="C68" i="13"/>
  <c r="C91" i="13"/>
  <c r="C112" i="13"/>
  <c r="K107" i="13"/>
  <c r="K75" i="13"/>
  <c r="M68" i="18"/>
  <c r="Q68" i="18" s="1"/>
  <c r="C65" i="18"/>
  <c r="M62" i="18"/>
  <c r="Q62" i="18" s="1"/>
  <c r="C62" i="18"/>
  <c r="W43" i="18"/>
  <c r="M15" i="18"/>
  <c r="Q15" i="18" s="1"/>
  <c r="O10" i="18"/>
  <c r="M8" i="18"/>
  <c r="Q8" i="18" s="1"/>
  <c r="AA115" i="17"/>
  <c r="AE115" i="17" s="1"/>
  <c r="J114" i="17"/>
  <c r="AA101" i="17"/>
  <c r="AE101" i="17" s="1"/>
  <c r="AA97" i="17"/>
  <c r="AH94" i="17"/>
  <c r="AL94" i="17" s="1"/>
  <c r="X79" i="17"/>
  <c r="AA57" i="17"/>
  <c r="AE57" i="17" s="1"/>
  <c r="C11" i="17"/>
  <c r="L84" i="11"/>
  <c r="L85" i="11" s="1"/>
  <c r="I108" i="8"/>
  <c r="I109" i="8" s="1"/>
  <c r="G16" i="8"/>
  <c r="G17" i="8" s="1"/>
  <c r="L48" i="7"/>
  <c r="L49" i="7" s="1"/>
  <c r="J39" i="7"/>
  <c r="J40" i="7" s="1"/>
  <c r="L114" i="15"/>
  <c r="L63" i="15"/>
  <c r="L30" i="15"/>
  <c r="H103" i="13"/>
  <c r="B19" i="13"/>
  <c r="H15" i="13"/>
  <c r="L8" i="13"/>
  <c r="AK63" i="17"/>
  <c r="C62" i="17"/>
  <c r="C56" i="17"/>
  <c r="C48" i="17"/>
  <c r="AA37" i="17"/>
  <c r="AE37" i="17" s="1"/>
  <c r="C26" i="17"/>
  <c r="C21" i="17"/>
  <c r="AA18" i="17"/>
  <c r="AH13" i="17"/>
  <c r="AL13" i="17" s="1"/>
  <c r="V7" i="17"/>
  <c r="X7" i="17" s="1"/>
  <c r="N14" i="13"/>
  <c r="N13" i="13"/>
  <c r="N12" i="13"/>
  <c r="J12" i="13"/>
  <c r="F12" i="13"/>
  <c r="C54" i="17"/>
  <c r="C53" i="17"/>
  <c r="AA50" i="17"/>
  <c r="AE50" i="17" s="1"/>
  <c r="AA39" i="17"/>
  <c r="AE39" i="17" s="1"/>
  <c r="C33" i="17"/>
  <c r="C29" i="17"/>
  <c r="M28" i="17"/>
  <c r="AA26" i="17"/>
  <c r="AE26" i="17" s="1"/>
  <c r="AA13" i="17"/>
  <c r="AE13" i="17" s="1"/>
  <c r="C9" i="17"/>
  <c r="F11" i="13"/>
  <c r="M22" i="18"/>
  <c r="AD30" i="17"/>
  <c r="P68" i="18"/>
  <c r="AD61" i="18"/>
  <c r="T49" i="18"/>
  <c r="M34" i="18"/>
  <c r="Q34" i="18" s="1"/>
  <c r="M26" i="18"/>
  <c r="Q26" i="18" s="1"/>
  <c r="I116" i="17"/>
  <c r="AD101" i="17"/>
  <c r="P96" i="17"/>
  <c r="M95" i="17"/>
  <c r="Q95" i="17" s="1"/>
  <c r="F69" i="17"/>
  <c r="J69" i="17" s="1"/>
  <c r="P57" i="17"/>
  <c r="P56" i="17"/>
  <c r="AD37" i="17"/>
  <c r="AK33" i="17"/>
  <c r="P28" i="17"/>
  <c r="AA20" i="17"/>
  <c r="AD18" i="17"/>
  <c r="AD13" i="17"/>
  <c r="M12" i="17"/>
  <c r="Q12" i="17" s="1"/>
  <c r="M117" i="18"/>
  <c r="AA115" i="18"/>
  <c r="AE115" i="18" s="1"/>
  <c r="P114" i="18"/>
  <c r="AK110" i="18"/>
  <c r="M11" i="18"/>
  <c r="Q11" i="18" s="1"/>
  <c r="M9" i="18"/>
  <c r="Q9" i="18" s="1"/>
  <c r="AK113" i="17"/>
  <c r="AD113" i="17"/>
  <c r="P112" i="17"/>
  <c r="P86" i="17"/>
  <c r="C8" i="17"/>
  <c r="C7" i="17"/>
  <c r="F49" i="18"/>
  <c r="J49" i="18" s="1"/>
  <c r="W10" i="18"/>
  <c r="AK37" i="17"/>
  <c r="AD26" i="17"/>
  <c r="P25" i="17"/>
  <c r="AK13" i="17"/>
  <c r="J100" i="17" l="1"/>
  <c r="J12" i="17"/>
  <c r="J30" i="18"/>
  <c r="AL103" i="18"/>
  <c r="F104" i="15"/>
  <c r="E19" i="15"/>
  <c r="AH46" i="17"/>
  <c r="AL46" i="17" s="1"/>
  <c r="AH79" i="17"/>
  <c r="AL79" i="17" s="1"/>
  <c r="AH10" i="17"/>
  <c r="AL10" i="17" s="1"/>
  <c r="AH7" i="17"/>
  <c r="AL7" i="17" s="1"/>
  <c r="AH80" i="17"/>
  <c r="AL80" i="17" s="1"/>
  <c r="AH39" i="17"/>
  <c r="AL39" i="17" s="1"/>
  <c r="AH64" i="17"/>
  <c r="AL64" i="17" s="1"/>
  <c r="AH12" i="17"/>
  <c r="AL12" i="17" s="1"/>
  <c r="AH87" i="17"/>
  <c r="AL87" i="17" s="1"/>
  <c r="AH100" i="17"/>
  <c r="AL100" i="17" s="1"/>
  <c r="AH110" i="17"/>
  <c r="AL110" i="17" s="1"/>
  <c r="AH82" i="17"/>
  <c r="AL82" i="17" s="1"/>
  <c r="AH41" i="17"/>
  <c r="AL41" i="17" s="1"/>
  <c r="AH93" i="17"/>
  <c r="AL93" i="17" s="1"/>
  <c r="AH14" i="17"/>
  <c r="AL14" i="17" s="1"/>
  <c r="AH24" i="17"/>
  <c r="AL24" i="17" s="1"/>
  <c r="AH47" i="17"/>
  <c r="AL47" i="17" s="1"/>
  <c r="AH27" i="17"/>
  <c r="AL27" i="17" s="1"/>
  <c r="K13" i="9"/>
  <c r="K29" i="9"/>
  <c r="K45" i="9"/>
  <c r="K27" i="9"/>
  <c r="K15" i="9"/>
  <c r="K47" i="9"/>
  <c r="K17" i="9"/>
  <c r="K33" i="9"/>
  <c r="K50" i="9"/>
  <c r="K35" i="9"/>
  <c r="K23" i="9"/>
  <c r="K9" i="9"/>
  <c r="K41" i="9"/>
  <c r="K19" i="9"/>
  <c r="K39" i="9"/>
  <c r="K21" i="9"/>
  <c r="K37" i="9"/>
  <c r="K11" i="9"/>
  <c r="K43" i="9"/>
  <c r="K31" i="9"/>
  <c r="K25" i="9"/>
  <c r="K7" i="9"/>
  <c r="F112" i="8"/>
  <c r="F113" i="8" s="1"/>
  <c r="AK104" i="18"/>
  <c r="G23" i="17"/>
  <c r="H22" i="17"/>
  <c r="I104" i="18"/>
  <c r="M82" i="17"/>
  <c r="Q82" i="17" s="1"/>
  <c r="X49" i="18"/>
  <c r="W66" i="17"/>
  <c r="Q29" i="18"/>
  <c r="AA24" i="18"/>
  <c r="AE24" i="18" s="1"/>
  <c r="M38" i="17"/>
  <c r="Q38" i="17" s="1"/>
  <c r="M102" i="17"/>
  <c r="Q102" i="17" s="1"/>
  <c r="AA56" i="18"/>
  <c r="AE56" i="18" s="1"/>
  <c r="AA31" i="18"/>
  <c r="AE31" i="18" s="1"/>
  <c r="AA66" i="18"/>
  <c r="AE66" i="18" s="1"/>
  <c r="J47" i="17"/>
  <c r="J50" i="17"/>
  <c r="J61" i="17"/>
  <c r="AA25" i="18"/>
  <c r="AE25" i="18" s="1"/>
  <c r="AA43" i="18"/>
  <c r="AE43" i="18" s="1"/>
  <c r="I50" i="17"/>
  <c r="Q25" i="18"/>
  <c r="Q88" i="18"/>
  <c r="Q24" i="18"/>
  <c r="X65" i="18"/>
  <c r="X88" i="18"/>
  <c r="X27" i="18"/>
  <c r="X41" i="18"/>
  <c r="AL77" i="18"/>
  <c r="AL100" i="18"/>
  <c r="AL84" i="18"/>
  <c r="X85" i="18"/>
  <c r="AH9" i="17"/>
  <c r="AL9" i="17" s="1"/>
  <c r="M115" i="17"/>
  <c r="AA61" i="18"/>
  <c r="AE61" i="18" s="1"/>
  <c r="AH68" i="17"/>
  <c r="AL68" i="17" s="1"/>
  <c r="AH30" i="17"/>
  <c r="AL30" i="17" s="1"/>
  <c r="AH88" i="17"/>
  <c r="AL88" i="17" s="1"/>
  <c r="AH65" i="17"/>
  <c r="AL65" i="17" s="1"/>
  <c r="AH59" i="17"/>
  <c r="AL59" i="17" s="1"/>
  <c r="AH89" i="17"/>
  <c r="AL89" i="17" s="1"/>
  <c r="AH85" i="17"/>
  <c r="AL85" i="17" s="1"/>
  <c r="AH99" i="17"/>
  <c r="AL99" i="17" s="1"/>
  <c r="AA7" i="18"/>
  <c r="AE7" i="18" s="1"/>
  <c r="X42" i="18"/>
  <c r="G19" i="9"/>
  <c r="G49" i="9" s="1"/>
  <c r="G33" i="9"/>
  <c r="AH102" i="17"/>
  <c r="AL102" i="17" s="1"/>
  <c r="AA85" i="18"/>
  <c r="AE85" i="18" s="1"/>
  <c r="G37" i="9"/>
  <c r="G15" i="9"/>
  <c r="AD51" i="18"/>
  <c r="AH26" i="17"/>
  <c r="AL26" i="17" s="1"/>
  <c r="AH25" i="17"/>
  <c r="AL25" i="17" s="1"/>
  <c r="AH117" i="17"/>
  <c r="AL117" i="17" s="1"/>
  <c r="AH15" i="17"/>
  <c r="AL15" i="17" s="1"/>
  <c r="X81" i="18"/>
  <c r="AH112" i="17"/>
  <c r="AL112" i="17" s="1"/>
  <c r="J40" i="17"/>
  <c r="AH36" i="17"/>
  <c r="AL36" i="17" s="1"/>
  <c r="AH44" i="17"/>
  <c r="AL44" i="17" s="1"/>
  <c r="AH81" i="17"/>
  <c r="AL81" i="17" s="1"/>
  <c r="AH11" i="17"/>
  <c r="AL11" i="17" s="1"/>
  <c r="C104" i="13"/>
  <c r="B104" i="17"/>
  <c r="C104" i="17" s="1"/>
  <c r="I24" i="10"/>
  <c r="I56" i="10"/>
  <c r="AK50" i="17"/>
  <c r="AH50" i="17"/>
  <c r="AL50" i="17" s="1"/>
  <c r="F68" i="17"/>
  <c r="J68" i="17" s="1"/>
  <c r="F85" i="17"/>
  <c r="J85" i="17" s="1"/>
  <c r="F82" i="17"/>
  <c r="J82" i="17" s="1"/>
  <c r="F96" i="17"/>
  <c r="J96" i="17" s="1"/>
  <c r="F63" i="17"/>
  <c r="J63" i="17" s="1"/>
  <c r="F110" i="17"/>
  <c r="J110" i="17" s="1"/>
  <c r="F41" i="17"/>
  <c r="J41" i="17" s="1"/>
  <c r="F37" i="17"/>
  <c r="F97" i="17"/>
  <c r="J97" i="17" s="1"/>
  <c r="F81" i="17"/>
  <c r="J81" i="17" s="1"/>
  <c r="F14" i="17"/>
  <c r="J14" i="17" s="1"/>
  <c r="F90" i="17"/>
  <c r="J90" i="17" s="1"/>
  <c r="F117" i="17"/>
  <c r="J117" i="17" s="1"/>
  <c r="F100" i="17"/>
  <c r="F24" i="17"/>
  <c r="J24" i="17" s="1"/>
  <c r="F12" i="17"/>
  <c r="F29" i="17"/>
  <c r="J29" i="17" s="1"/>
  <c r="F94" i="17"/>
  <c r="J94" i="17" s="1"/>
  <c r="F58" i="17"/>
  <c r="J58" i="17" s="1"/>
  <c r="F28" i="17"/>
  <c r="J28" i="17" s="1"/>
  <c r="F83" i="17"/>
  <c r="J83" i="17" s="1"/>
  <c r="F16" i="17"/>
  <c r="F44" i="17"/>
  <c r="F34" i="17"/>
  <c r="J34" i="17" s="1"/>
  <c r="F84" i="17"/>
  <c r="J84" i="17" s="1"/>
  <c r="F54" i="17"/>
  <c r="J54" i="17" s="1"/>
  <c r="F31" i="17"/>
  <c r="J31" i="17" s="1"/>
  <c r="F15" i="17"/>
  <c r="F39" i="17"/>
  <c r="J39" i="17" s="1"/>
  <c r="F21" i="17"/>
  <c r="J21" i="17" s="1"/>
  <c r="F25" i="17"/>
  <c r="I12" i="17"/>
  <c r="F36" i="17"/>
  <c r="J36" i="17" s="1"/>
  <c r="F33" i="17"/>
  <c r="J33" i="17" s="1"/>
  <c r="F45" i="17"/>
  <c r="J45" i="17" s="1"/>
  <c r="F112" i="17"/>
  <c r="J112" i="17" s="1"/>
  <c r="AH35" i="17"/>
  <c r="AL35" i="17" s="1"/>
  <c r="AE9" i="17"/>
  <c r="H19" i="18"/>
  <c r="G22" i="18"/>
  <c r="F87" i="17"/>
  <c r="J87" i="17" s="1"/>
  <c r="N102" i="11"/>
  <c r="J43" i="17"/>
  <c r="J44" i="17"/>
  <c r="L103" i="11"/>
  <c r="AA103" i="18"/>
  <c r="AE103" i="18" s="1"/>
  <c r="AA27" i="18"/>
  <c r="AE27" i="18" s="1"/>
  <c r="AH29" i="17"/>
  <c r="AL29" i="17" s="1"/>
  <c r="O51" i="18"/>
  <c r="Q51" i="18" s="1"/>
  <c r="P51" i="18"/>
  <c r="AH21" i="17"/>
  <c r="AL21" i="17" s="1"/>
  <c r="AH95" i="17"/>
  <c r="AL95" i="17" s="1"/>
  <c r="AJ51" i="17"/>
  <c r="AL51" i="17" s="1"/>
  <c r="N51" i="13"/>
  <c r="AG51" i="17"/>
  <c r="AH51" i="17" s="1"/>
  <c r="G45" i="9"/>
  <c r="G23" i="9"/>
  <c r="M31" i="17"/>
  <c r="Q31" i="17" s="1"/>
  <c r="Q117" i="18"/>
  <c r="AA28" i="18"/>
  <c r="AH37" i="17"/>
  <c r="AL37" i="17" s="1"/>
  <c r="AE18" i="17"/>
  <c r="AE97" i="17"/>
  <c r="AA38" i="18"/>
  <c r="AE38" i="18" s="1"/>
  <c r="AH69" i="17"/>
  <c r="AL69" i="17" s="1"/>
  <c r="AA51" i="18"/>
  <c r="AE51" i="18" s="1"/>
  <c r="AA79" i="18"/>
  <c r="AA113" i="18"/>
  <c r="AE113" i="18" s="1"/>
  <c r="AE21" i="17"/>
  <c r="M34" i="17"/>
  <c r="Q34" i="17" s="1"/>
  <c r="Q42" i="18"/>
  <c r="AA50" i="18"/>
  <c r="AE50" i="18" s="1"/>
  <c r="J64" i="17"/>
  <c r="J16" i="17"/>
  <c r="J25" i="17"/>
  <c r="J15" i="17"/>
  <c r="J37" i="17"/>
  <c r="Q43" i="18"/>
  <c r="Q33" i="18"/>
  <c r="Q81" i="18"/>
  <c r="X113" i="18"/>
  <c r="X77" i="18"/>
  <c r="X17" i="18"/>
  <c r="X26" i="18"/>
  <c r="X69" i="18"/>
  <c r="X45" i="18"/>
  <c r="X10" i="18"/>
  <c r="AL92" i="18"/>
  <c r="AL113" i="18"/>
  <c r="AL34" i="18"/>
  <c r="AA15" i="18"/>
  <c r="AL87" i="18"/>
  <c r="AA104" i="18"/>
  <c r="AA69" i="18"/>
  <c r="AE69" i="18" s="1"/>
  <c r="AH43" i="17"/>
  <c r="AL43" i="17" s="1"/>
  <c r="AH54" i="17"/>
  <c r="AL54" i="17" s="1"/>
  <c r="AH53" i="17"/>
  <c r="AL53" i="17" s="1"/>
  <c r="AH56" i="17"/>
  <c r="AL56" i="17" s="1"/>
  <c r="AH17" i="17"/>
  <c r="AL17" i="17" s="1"/>
  <c r="AH91" i="17"/>
  <c r="AL91" i="17" s="1"/>
  <c r="AH116" i="17"/>
  <c r="AL116" i="17" s="1"/>
  <c r="X115" i="18"/>
  <c r="G17" i="9"/>
  <c r="AH83" i="17"/>
  <c r="AL83" i="17" s="1"/>
  <c r="J75" i="7"/>
  <c r="J76" i="7" s="1"/>
  <c r="G39" i="9"/>
  <c r="G35" i="9"/>
  <c r="G25" i="9"/>
  <c r="AH61" i="17"/>
  <c r="AL61" i="17" s="1"/>
  <c r="AH115" i="17"/>
  <c r="AL115" i="17" s="1"/>
  <c r="AH101" i="17"/>
  <c r="AL101" i="17" s="1"/>
  <c r="AH66" i="17"/>
  <c r="AL66" i="17" s="1"/>
  <c r="X53" i="18"/>
  <c r="AH96" i="17"/>
  <c r="AL96" i="17" s="1"/>
  <c r="G43" i="9"/>
  <c r="AH86" i="17"/>
  <c r="AL86" i="17" s="1"/>
  <c r="AL82" i="18"/>
  <c r="X84" i="18"/>
  <c r="H112" i="8"/>
  <c r="H113" i="8" s="1"/>
  <c r="O104" i="17"/>
  <c r="N19" i="17"/>
  <c r="AH92" i="17"/>
  <c r="AL92" i="17" s="1"/>
  <c r="AH114" i="17"/>
  <c r="AL114" i="17" s="1"/>
  <c r="AH33" i="17"/>
  <c r="AL33" i="17" s="1"/>
  <c r="F43" i="17"/>
  <c r="G10" i="10"/>
  <c r="G26" i="10"/>
  <c r="G42" i="10"/>
  <c r="G58" i="10"/>
  <c r="G20" i="10"/>
  <c r="G36" i="10"/>
  <c r="G52" i="10"/>
  <c r="G14" i="10"/>
  <c r="G30" i="10"/>
  <c r="G46" i="10"/>
  <c r="G8" i="10"/>
  <c r="G24" i="10"/>
  <c r="G40" i="10"/>
  <c r="G56" i="10"/>
  <c r="G22" i="10"/>
  <c r="G38" i="10"/>
  <c r="G16" i="10"/>
  <c r="G32" i="10"/>
  <c r="G62" i="10"/>
  <c r="G18" i="10"/>
  <c r="G34" i="10"/>
  <c r="G50" i="10"/>
  <c r="G12" i="10"/>
  <c r="G28" i="10"/>
  <c r="G44" i="10"/>
  <c r="G60" i="10"/>
  <c r="G54" i="10"/>
  <c r="G48" i="10"/>
  <c r="J102" i="11"/>
  <c r="L23" i="18"/>
  <c r="M23" i="18" s="1"/>
  <c r="H23" i="15"/>
  <c r="G52" i="15"/>
  <c r="B75" i="13"/>
  <c r="B107" i="13"/>
  <c r="M85" i="17"/>
  <c r="Q85" i="17" s="1"/>
  <c r="M15" i="17"/>
  <c r="Q15" i="17" s="1"/>
  <c r="M19" i="18"/>
  <c r="Q19" i="18" s="1"/>
  <c r="M58" i="17"/>
  <c r="M26" i="17"/>
  <c r="Q26" i="17" s="1"/>
  <c r="M14" i="17"/>
  <c r="Q14" i="17" s="1"/>
  <c r="M39" i="17"/>
  <c r="I49" i="9"/>
  <c r="M57" i="17"/>
  <c r="Q57" i="17" s="1"/>
  <c r="M50" i="17"/>
  <c r="Q50" i="17" s="1"/>
  <c r="J56" i="17"/>
  <c r="M24" i="17"/>
  <c r="Q24" i="17" s="1"/>
  <c r="X55" i="18"/>
  <c r="X89" i="18"/>
  <c r="X101" i="18"/>
  <c r="X56" i="18"/>
  <c r="AL96" i="18"/>
  <c r="AL64" i="18"/>
  <c r="AL21" i="18"/>
  <c r="AL16" i="18"/>
  <c r="X66" i="18"/>
  <c r="AL104" i="18"/>
  <c r="AA13" i="18"/>
  <c r="AE13" i="18" s="1"/>
  <c r="B107" i="17"/>
  <c r="B75" i="17"/>
  <c r="Q66" i="18"/>
  <c r="M89" i="17"/>
  <c r="Q89" i="17" s="1"/>
  <c r="M113" i="17"/>
  <c r="Q113" i="17" s="1"/>
  <c r="M64" i="17"/>
  <c r="Q64" i="17" s="1"/>
  <c r="M55" i="17"/>
  <c r="Q55" i="17" s="1"/>
  <c r="M21" i="17"/>
  <c r="Q21" i="17" s="1"/>
  <c r="J17" i="17"/>
  <c r="M80" i="17"/>
  <c r="M51" i="17"/>
  <c r="Q51" i="17" s="1"/>
  <c r="M25" i="17"/>
  <c r="Q25" i="17" s="1"/>
  <c r="M56" i="17"/>
  <c r="Q56" i="17" s="1"/>
  <c r="M86" i="17"/>
  <c r="Q86" i="17" s="1"/>
  <c r="M112" i="17"/>
  <c r="M79" i="17"/>
  <c r="Q79" i="17" s="1"/>
  <c r="Q40" i="17"/>
  <c r="J115" i="17"/>
  <c r="J93" i="17"/>
  <c r="J35" i="17"/>
  <c r="J20" i="17"/>
  <c r="X58" i="18"/>
  <c r="X94" i="18"/>
  <c r="X80" i="18"/>
  <c r="X39" i="18"/>
  <c r="X20" i="18"/>
  <c r="AL91" i="18"/>
  <c r="AL76" i="18"/>
  <c r="AL61" i="18"/>
  <c r="AL14" i="18"/>
  <c r="C16" i="18"/>
  <c r="M19" i="17"/>
  <c r="J32" i="10"/>
  <c r="J16" i="10"/>
  <c r="J48" i="10"/>
  <c r="J8" i="10"/>
  <c r="J44" i="10"/>
  <c r="J52" i="10"/>
  <c r="J12" i="10"/>
  <c r="J20" i="10"/>
  <c r="J62" i="10"/>
  <c r="J28" i="10"/>
  <c r="J60" i="10"/>
  <c r="J56" i="10"/>
  <c r="J14" i="10"/>
  <c r="J30" i="10"/>
  <c r="J46" i="10"/>
  <c r="J24" i="10"/>
  <c r="J18" i="10"/>
  <c r="J38" i="10"/>
  <c r="J58" i="10"/>
  <c r="J40" i="10"/>
  <c r="J10" i="10"/>
  <c r="J34" i="10"/>
  <c r="J54" i="10"/>
  <c r="J36" i="10"/>
  <c r="J50" i="10"/>
  <c r="J42" i="10"/>
  <c r="J26" i="10"/>
  <c r="J22" i="10"/>
  <c r="G87" i="8"/>
  <c r="G112" i="8"/>
  <c r="G113" i="8" s="1"/>
  <c r="AJ51" i="18"/>
  <c r="AL51" i="18" s="1"/>
  <c r="AK51" i="18"/>
  <c r="S104" i="17"/>
  <c r="T104" i="17" s="1"/>
  <c r="J104" i="13"/>
  <c r="I19" i="13"/>
  <c r="W104" i="18"/>
  <c r="V104" i="18"/>
  <c r="X104" i="18" s="1"/>
  <c r="U19" i="18"/>
  <c r="S51" i="17"/>
  <c r="J51" i="13"/>
  <c r="M63" i="17"/>
  <c r="Q63" i="17" s="1"/>
  <c r="P63" i="17"/>
  <c r="T63" i="17"/>
  <c r="X63" i="17" s="1"/>
  <c r="W63" i="17"/>
  <c r="AG104" i="17"/>
  <c r="N104" i="13"/>
  <c r="M19" i="13"/>
  <c r="AC51" i="17"/>
  <c r="AE51" i="17" s="1"/>
  <c r="AD51" i="17"/>
  <c r="V51" i="18"/>
  <c r="X51" i="18" s="1"/>
  <c r="W51" i="18"/>
  <c r="I110" i="18"/>
  <c r="F110" i="18"/>
  <c r="J110" i="18" s="1"/>
  <c r="S22" i="18"/>
  <c r="T22" i="18" s="1"/>
  <c r="J22" i="15"/>
  <c r="I23" i="15"/>
  <c r="O22" i="18"/>
  <c r="Q22" i="18" s="1"/>
  <c r="N23" i="18"/>
  <c r="H36" i="10"/>
  <c r="H20" i="10"/>
  <c r="H52" i="10"/>
  <c r="H10" i="10"/>
  <c r="H42" i="10"/>
  <c r="H30" i="10"/>
  <c r="H28" i="10"/>
  <c r="H54" i="10"/>
  <c r="H32" i="10"/>
  <c r="H34" i="10"/>
  <c r="H40" i="10"/>
  <c r="H8" i="10"/>
  <c r="H44" i="10"/>
  <c r="H38" i="10"/>
  <c r="H16" i="10"/>
  <c r="H58" i="10"/>
  <c r="H46" i="10"/>
  <c r="H48" i="10"/>
  <c r="H50" i="10"/>
  <c r="H56" i="10"/>
  <c r="H26" i="10"/>
  <c r="H14" i="10"/>
  <c r="H12" i="10"/>
  <c r="H22" i="10"/>
  <c r="H18" i="10"/>
  <c r="H60" i="10"/>
  <c r="H62" i="10"/>
  <c r="H24" i="10"/>
  <c r="J89" i="17"/>
  <c r="AE54" i="17"/>
  <c r="P55" i="18"/>
  <c r="Q80" i="17"/>
  <c r="Q101" i="17"/>
  <c r="J12" i="18"/>
  <c r="M102" i="11"/>
  <c r="C19" i="13"/>
  <c r="B22" i="13"/>
  <c r="B19" i="17"/>
  <c r="C19" i="17" s="1"/>
  <c r="I103" i="17"/>
  <c r="F103" i="17"/>
  <c r="J103" i="17" s="1"/>
  <c r="AK55" i="17"/>
  <c r="AH55" i="17"/>
  <c r="AL55" i="17" s="1"/>
  <c r="E51" i="17"/>
  <c r="F51" i="13"/>
  <c r="AA16" i="17"/>
  <c r="AE16" i="17" s="1"/>
  <c r="AD16" i="17"/>
  <c r="B19" i="15"/>
  <c r="C104" i="15"/>
  <c r="AD110" i="18"/>
  <c r="AA110" i="18"/>
  <c r="AE110" i="18" s="1"/>
  <c r="E22" i="17"/>
  <c r="E23" i="13"/>
  <c r="F22" i="13"/>
  <c r="AH63" i="18"/>
  <c r="AL63" i="18" s="1"/>
  <c r="AK63" i="18"/>
  <c r="AI22" i="18"/>
  <c r="AJ19" i="18"/>
  <c r="AK16" i="17"/>
  <c r="AH16" i="17"/>
  <c r="AL16" i="17" s="1"/>
  <c r="K102" i="11"/>
  <c r="K37" i="11"/>
  <c r="K103" i="11" s="1"/>
  <c r="W16" i="17"/>
  <c r="T16" i="17"/>
  <c r="X16" i="17" s="1"/>
  <c r="T30" i="17"/>
  <c r="X30" i="17" s="1"/>
  <c r="W30" i="17"/>
  <c r="L104" i="15"/>
  <c r="K19" i="15"/>
  <c r="G52" i="13"/>
  <c r="H23" i="13"/>
  <c r="L23" i="17"/>
  <c r="AA85" i="17"/>
  <c r="AE85" i="17" s="1"/>
  <c r="AD85" i="17"/>
  <c r="AD114" i="17"/>
  <c r="AA114" i="17"/>
  <c r="AE114" i="17" s="1"/>
  <c r="C76" i="18"/>
  <c r="C113" i="18"/>
  <c r="C7" i="18"/>
  <c r="C80" i="18"/>
  <c r="C88" i="18"/>
  <c r="C96" i="18"/>
  <c r="C9" i="18"/>
  <c r="C103" i="18"/>
  <c r="C91" i="18"/>
  <c r="C50" i="18"/>
  <c r="C47" i="18"/>
  <c r="C46" i="18"/>
  <c r="C26" i="18"/>
  <c r="C41" i="18"/>
  <c r="C79" i="18"/>
  <c r="C86" i="18"/>
  <c r="C94" i="18"/>
  <c r="C102" i="18"/>
  <c r="C87" i="18"/>
  <c r="C34" i="18"/>
  <c r="C31" i="18"/>
  <c r="C17" i="18"/>
  <c r="C40" i="18"/>
  <c r="C10" i="18"/>
  <c r="C97" i="18"/>
  <c r="C89" i="18"/>
  <c r="C44" i="18"/>
  <c r="C48" i="18"/>
  <c r="C66" i="18"/>
  <c r="C98" i="18"/>
  <c r="C99" i="18"/>
  <c r="C59" i="18"/>
  <c r="C25" i="18"/>
  <c r="C14" i="18"/>
  <c r="C78" i="18"/>
  <c r="C24" i="18"/>
  <c r="C11" i="18"/>
  <c r="C42" i="18"/>
  <c r="C12" i="18"/>
  <c r="C82" i="18"/>
  <c r="C81" i="18"/>
  <c r="C15" i="18"/>
  <c r="C18" i="18"/>
  <c r="C54" i="18"/>
  <c r="C84" i="18"/>
  <c r="C92" i="18"/>
  <c r="C83" i="18"/>
  <c r="C61" i="18"/>
  <c r="C119" i="18"/>
  <c r="C13" i="18"/>
  <c r="C8" i="18"/>
  <c r="C49" i="18"/>
  <c r="C90" i="18"/>
  <c r="C68" i="18"/>
  <c r="C115" i="18"/>
  <c r="C64" i="18"/>
  <c r="C37" i="18"/>
  <c r="C38" i="18"/>
  <c r="C27" i="18"/>
  <c r="C93" i="18"/>
  <c r="C39" i="18"/>
  <c r="C100" i="18"/>
  <c r="C95" i="18"/>
  <c r="C36" i="18"/>
  <c r="C21" i="18"/>
  <c r="C110" i="18"/>
  <c r="C29" i="18"/>
  <c r="C101" i="18"/>
  <c r="C55" i="18"/>
  <c r="C77" i="18"/>
  <c r="C69" i="18"/>
  <c r="C35" i="18"/>
  <c r="C20" i="18"/>
  <c r="W59" i="17"/>
  <c r="T59" i="17"/>
  <c r="X59" i="17" s="1"/>
  <c r="AB23" i="18"/>
  <c r="AC22" i="18"/>
  <c r="J47" i="9"/>
  <c r="J15" i="9"/>
  <c r="J23" i="9"/>
  <c r="J39" i="9"/>
  <c r="J7" i="9"/>
  <c r="J9" i="9"/>
  <c r="J25" i="9"/>
  <c r="J41" i="9"/>
  <c r="J27" i="9"/>
  <c r="J29" i="9"/>
  <c r="J11" i="9"/>
  <c r="J50" i="9"/>
  <c r="J21" i="9"/>
  <c r="J45" i="9"/>
  <c r="J43" i="9"/>
  <c r="J31" i="9"/>
  <c r="J33" i="9"/>
  <c r="J17" i="9"/>
  <c r="J35" i="9"/>
  <c r="J13" i="9"/>
  <c r="J19" i="9"/>
  <c r="J37" i="9"/>
  <c r="I100" i="8"/>
  <c r="I112" i="8"/>
  <c r="I113" i="8" s="1"/>
  <c r="H13" i="9"/>
  <c r="H21" i="9"/>
  <c r="H9" i="9"/>
  <c r="H50" i="9"/>
  <c r="H17" i="9"/>
  <c r="H33" i="9"/>
  <c r="H7" i="9"/>
  <c r="H29" i="9"/>
  <c r="H47" i="9"/>
  <c r="H31" i="9"/>
  <c r="H15" i="9"/>
  <c r="H37" i="9"/>
  <c r="H45" i="9"/>
  <c r="H35" i="9"/>
  <c r="H19" i="9"/>
  <c r="H41" i="9"/>
  <c r="H43" i="9"/>
  <c r="H11" i="9"/>
  <c r="H25" i="9"/>
  <c r="H23" i="9"/>
  <c r="H27" i="9"/>
  <c r="H39" i="9"/>
  <c r="K75" i="7"/>
  <c r="K76" i="7" s="1"/>
  <c r="K72" i="7"/>
  <c r="K23" i="13"/>
  <c r="Z22" i="17"/>
  <c r="AA22" i="17" s="1"/>
  <c r="L22" i="13"/>
  <c r="W103" i="17"/>
  <c r="T103" i="17"/>
  <c r="X103" i="17" s="1"/>
  <c r="N104" i="15"/>
  <c r="M19" i="15"/>
  <c r="AA10" i="18"/>
  <c r="AE10" i="18" s="1"/>
  <c r="AA76" i="18"/>
  <c r="AE76" i="18" s="1"/>
  <c r="AA32" i="18"/>
  <c r="AE32" i="18" s="1"/>
  <c r="AA80" i="18"/>
  <c r="AE80" i="18" s="1"/>
  <c r="AA81" i="18"/>
  <c r="AE81" i="18" s="1"/>
  <c r="AA46" i="18"/>
  <c r="AE46" i="18" s="1"/>
  <c r="AA82" i="18"/>
  <c r="AE82" i="18" s="1"/>
  <c r="AA83" i="18"/>
  <c r="AE83" i="18" s="1"/>
  <c r="AA99" i="18"/>
  <c r="AE99" i="18" s="1"/>
  <c r="AA100" i="18"/>
  <c r="AE100" i="18" s="1"/>
  <c r="AA112" i="18"/>
  <c r="AE112" i="18" s="1"/>
  <c r="AA91" i="18"/>
  <c r="AE91" i="18" s="1"/>
  <c r="AA89" i="18"/>
  <c r="AE89" i="18" s="1"/>
  <c r="AA64" i="18"/>
  <c r="AE64" i="18" s="1"/>
  <c r="AA36" i="18"/>
  <c r="AE36" i="18" s="1"/>
  <c r="AA14" i="18"/>
  <c r="AE14" i="18" s="1"/>
  <c r="AA41" i="18"/>
  <c r="AE41" i="18" s="1"/>
  <c r="AA49" i="18"/>
  <c r="AE49" i="18" s="1"/>
  <c r="AA86" i="18"/>
  <c r="AE86" i="18" s="1"/>
  <c r="AA92" i="18"/>
  <c r="AE92" i="18" s="1"/>
  <c r="AA95" i="18"/>
  <c r="AE95" i="18" s="1"/>
  <c r="AA98" i="18"/>
  <c r="AE98" i="18" s="1"/>
  <c r="AA42" i="18"/>
  <c r="AE42" i="18" s="1"/>
  <c r="AA116" i="18"/>
  <c r="AE116" i="18" s="1"/>
  <c r="AA18" i="18"/>
  <c r="AE18" i="18" s="1"/>
  <c r="AA29" i="18"/>
  <c r="AE29" i="18" s="1"/>
  <c r="AA65" i="18"/>
  <c r="AE65" i="18" s="1"/>
  <c r="AA47" i="18"/>
  <c r="AE47" i="18" s="1"/>
  <c r="AA34" i="18"/>
  <c r="AE34" i="18" s="1"/>
  <c r="AA58" i="18"/>
  <c r="AE58" i="18" s="1"/>
  <c r="AA33" i="18"/>
  <c r="AE33" i="18" s="1"/>
  <c r="AA20" i="18"/>
  <c r="AE20" i="18" s="1"/>
  <c r="AA26" i="18"/>
  <c r="AE26" i="18" s="1"/>
  <c r="AD12" i="18"/>
  <c r="AA90" i="18"/>
  <c r="AE90" i="18" s="1"/>
  <c r="AA114" i="18"/>
  <c r="AE114" i="18" s="1"/>
  <c r="AA78" i="18"/>
  <c r="AE78" i="18" s="1"/>
  <c r="AA12" i="18"/>
  <c r="AE12" i="18" s="1"/>
  <c r="AA21" i="18"/>
  <c r="AE21" i="18" s="1"/>
  <c r="AA37" i="18"/>
  <c r="AE37" i="18" s="1"/>
  <c r="AA53" i="18"/>
  <c r="AE53" i="18" s="1"/>
  <c r="AA94" i="18"/>
  <c r="AE94" i="18" s="1"/>
  <c r="AA97" i="18"/>
  <c r="AE97" i="18" s="1"/>
  <c r="AA102" i="18"/>
  <c r="AE102" i="18" s="1"/>
  <c r="AA87" i="18"/>
  <c r="AE87" i="18" s="1"/>
  <c r="AA63" i="18"/>
  <c r="AE63" i="18" s="1"/>
  <c r="AA48" i="18"/>
  <c r="AE48" i="18" s="1"/>
  <c r="AA8" i="18"/>
  <c r="AE8" i="18" s="1"/>
  <c r="AA54" i="18"/>
  <c r="AE54" i="18" s="1"/>
  <c r="AA45" i="18"/>
  <c r="AE45" i="18" s="1"/>
  <c r="AA117" i="18"/>
  <c r="AE117" i="18" s="1"/>
  <c r="AA84" i="18"/>
  <c r="AE84" i="18" s="1"/>
  <c r="AA96" i="18"/>
  <c r="AE96" i="18" s="1"/>
  <c r="AA39" i="18"/>
  <c r="AE39" i="18" s="1"/>
  <c r="AA9" i="18"/>
  <c r="AE9" i="18" s="1"/>
  <c r="AA68" i="18"/>
  <c r="AE68" i="18" s="1"/>
  <c r="AA88" i="18"/>
  <c r="AE88" i="18" s="1"/>
  <c r="AA93" i="18"/>
  <c r="AE93" i="18" s="1"/>
  <c r="AA16" i="18"/>
  <c r="AE16" i="18" s="1"/>
  <c r="AA62" i="18"/>
  <c r="AE62" i="18" s="1"/>
  <c r="AA44" i="18"/>
  <c r="AE44" i="18" s="1"/>
  <c r="AA101" i="18"/>
  <c r="AE101" i="18" s="1"/>
  <c r="AA77" i="18"/>
  <c r="AE77" i="18" s="1"/>
  <c r="AA35" i="18"/>
  <c r="AE35" i="18" s="1"/>
  <c r="AA57" i="18"/>
  <c r="AE57" i="18" s="1"/>
  <c r="AA59" i="18"/>
  <c r="AE59" i="18" s="1"/>
  <c r="U19" i="17"/>
  <c r="V104" i="17"/>
  <c r="M11" i="17"/>
  <c r="Q11" i="17" s="1"/>
  <c r="M116" i="17"/>
  <c r="Q116" i="17" s="1"/>
  <c r="M18" i="17"/>
  <c r="Q18" i="17" s="1"/>
  <c r="M35" i="17"/>
  <c r="Q35" i="17" s="1"/>
  <c r="M91" i="17"/>
  <c r="Q91" i="17" s="1"/>
  <c r="M99" i="17"/>
  <c r="Q99" i="17" s="1"/>
  <c r="M30" i="17"/>
  <c r="Q30" i="17" s="1"/>
  <c r="M47" i="17"/>
  <c r="Q47" i="17" s="1"/>
  <c r="M36" i="17"/>
  <c r="Q36" i="17" s="1"/>
  <c r="M81" i="17"/>
  <c r="Q81" i="17" s="1"/>
  <c r="M32" i="17"/>
  <c r="Q32" i="17" s="1"/>
  <c r="M78" i="17"/>
  <c r="Q78" i="17" s="1"/>
  <c r="M92" i="17"/>
  <c r="Q92" i="17" s="1"/>
  <c r="M103" i="17"/>
  <c r="Q103" i="17" s="1"/>
  <c r="M65" i="17"/>
  <c r="Q65" i="17" s="1"/>
  <c r="M94" i="17"/>
  <c r="Q94" i="17" s="1"/>
  <c r="M100" i="17"/>
  <c r="Q100" i="17" s="1"/>
  <c r="M37" i="17"/>
  <c r="Q37" i="17" s="1"/>
  <c r="M49" i="17"/>
  <c r="Q49" i="17" s="1"/>
  <c r="M110" i="17"/>
  <c r="Q110" i="17" s="1"/>
  <c r="M54" i="17"/>
  <c r="Q54" i="17" s="1"/>
  <c r="M20" i="17"/>
  <c r="Q20" i="17" s="1"/>
  <c r="M53" i="17"/>
  <c r="Q53" i="17" s="1"/>
  <c r="P12" i="17"/>
  <c r="M8" i="17"/>
  <c r="Q8" i="17" s="1"/>
  <c r="M48" i="17"/>
  <c r="Q48" i="17" s="1"/>
  <c r="M117" i="17"/>
  <c r="Q117" i="17" s="1"/>
  <c r="M97" i="17"/>
  <c r="Q97" i="17" s="1"/>
  <c r="M88" i="17"/>
  <c r="Q88" i="17" s="1"/>
  <c r="M62" i="17"/>
  <c r="Q62" i="17" s="1"/>
  <c r="M17" i="17"/>
  <c r="Q17" i="17" s="1"/>
  <c r="M46" i="17"/>
  <c r="Q46" i="17" s="1"/>
  <c r="M69" i="17"/>
  <c r="Q69" i="17" s="1"/>
  <c r="M98" i="17"/>
  <c r="Q98" i="17" s="1"/>
  <c r="M16" i="17"/>
  <c r="Q16" i="17" s="1"/>
  <c r="M33" i="17"/>
  <c r="Q33" i="17" s="1"/>
  <c r="M90" i="17"/>
  <c r="Q90" i="17" s="1"/>
  <c r="M68" i="17"/>
  <c r="Q68" i="17" s="1"/>
  <c r="M83" i="17"/>
  <c r="Q83" i="17" s="1"/>
  <c r="M29" i="17"/>
  <c r="Q29" i="17" s="1"/>
  <c r="M27" i="17"/>
  <c r="Q27" i="17" s="1"/>
  <c r="M13" i="17"/>
  <c r="Q13" i="17" s="1"/>
  <c r="M7" i="17"/>
  <c r="Q7" i="17" s="1"/>
  <c r="M76" i="17"/>
  <c r="Q76" i="17" s="1"/>
  <c r="M43" i="17"/>
  <c r="M41" i="17"/>
  <c r="Q41" i="17" s="1"/>
  <c r="M44" i="17"/>
  <c r="Q44" i="17" s="1"/>
  <c r="M42" i="17"/>
  <c r="Q42" i="17" s="1"/>
  <c r="M45" i="17"/>
  <c r="Q45" i="17" s="1"/>
  <c r="M93" i="17"/>
  <c r="Q93" i="17" s="1"/>
  <c r="M9" i="17"/>
  <c r="Q9" i="17" s="1"/>
  <c r="M10" i="17"/>
  <c r="Q10" i="17" s="1"/>
  <c r="M87" i="17"/>
  <c r="Q87" i="17" s="1"/>
  <c r="M77" i="17"/>
  <c r="Q77" i="17" s="1"/>
  <c r="H22" i="13"/>
  <c r="L22" i="17"/>
  <c r="B51" i="17"/>
  <c r="C51" i="17" s="1"/>
  <c r="C51" i="13"/>
  <c r="L19" i="13"/>
  <c r="Z19" i="17"/>
  <c r="AI52" i="17"/>
  <c r="AJ23" i="17"/>
  <c r="AC22" i="17"/>
  <c r="AB23" i="17"/>
  <c r="AD50" i="18"/>
  <c r="AL43" i="18"/>
  <c r="Q112" i="17"/>
  <c r="AE79" i="18"/>
  <c r="AL38" i="18"/>
  <c r="AL57" i="18"/>
  <c r="Q10" i="18"/>
  <c r="Q28" i="17"/>
  <c r="Q43" i="17"/>
  <c r="M103" i="11"/>
  <c r="J101" i="17"/>
  <c r="AL58" i="18"/>
  <c r="AL17" i="18"/>
  <c r="Q115" i="17"/>
  <c r="AL116" i="18"/>
  <c r="AL8" i="18"/>
  <c r="C117" i="18"/>
  <c r="C51" i="18"/>
  <c r="AL115" i="18"/>
  <c r="AE20" i="17"/>
  <c r="AE28" i="18"/>
  <c r="Q58" i="17"/>
  <c r="Q39" i="17"/>
  <c r="C58" i="18"/>
  <c r="AE40" i="17"/>
  <c r="C43" i="18"/>
  <c r="AE15" i="18"/>
  <c r="C45" i="18"/>
  <c r="X40" i="18"/>
  <c r="X34" i="18"/>
  <c r="AL24" i="18"/>
  <c r="C116" i="18"/>
  <c r="C53" i="18"/>
  <c r="AA40" i="18"/>
  <c r="AE40" i="18" s="1"/>
  <c r="C33" i="18"/>
  <c r="C104" i="18"/>
  <c r="L102" i="11"/>
  <c r="M84" i="17"/>
  <c r="Q84" i="17" s="1"/>
  <c r="X35" i="18"/>
  <c r="M104" i="17"/>
  <c r="Q104" i="17" s="1"/>
  <c r="C57" i="18"/>
  <c r="AE104" i="18"/>
  <c r="X104" i="17" l="1"/>
  <c r="H23" i="17"/>
  <c r="G52" i="17"/>
  <c r="AK51" i="17"/>
  <c r="K49" i="9"/>
  <c r="H22" i="18"/>
  <c r="G23" i="18"/>
  <c r="L52" i="18"/>
  <c r="M52" i="18" s="1"/>
  <c r="H52" i="15"/>
  <c r="G60" i="15"/>
  <c r="N22" i="17"/>
  <c r="O19" i="17"/>
  <c r="Q19" i="17" s="1"/>
  <c r="P19" i="17"/>
  <c r="E19" i="18"/>
  <c r="F19" i="15"/>
  <c r="E22" i="15"/>
  <c r="AD22" i="17"/>
  <c r="V19" i="17"/>
  <c r="U22" i="17"/>
  <c r="M22" i="15"/>
  <c r="N19" i="15"/>
  <c r="AG19" i="18"/>
  <c r="M23" i="17"/>
  <c r="AI23" i="18"/>
  <c r="AJ22" i="18"/>
  <c r="E52" i="13"/>
  <c r="F23" i="13"/>
  <c r="E23" i="17"/>
  <c r="N52" i="18"/>
  <c r="O23" i="18"/>
  <c r="Q23" i="18" s="1"/>
  <c r="P23" i="18"/>
  <c r="AA19" i="17"/>
  <c r="AE19" i="17" s="1"/>
  <c r="AD19" i="17"/>
  <c r="M22" i="17"/>
  <c r="AB52" i="18"/>
  <c r="AC23" i="18"/>
  <c r="Z19" i="18"/>
  <c r="L19" i="15"/>
  <c r="K22" i="15"/>
  <c r="B23" i="13"/>
  <c r="C22" i="13"/>
  <c r="B22" i="17"/>
  <c r="C22" i="17" s="1"/>
  <c r="AG19" i="17"/>
  <c r="M22" i="13"/>
  <c r="N19" i="13"/>
  <c r="U22" i="18"/>
  <c r="V19" i="18"/>
  <c r="X19" i="18" s="1"/>
  <c r="W19" i="18"/>
  <c r="H49" i="9"/>
  <c r="Z23" i="17"/>
  <c r="AA23" i="17" s="1"/>
  <c r="K52" i="13"/>
  <c r="L23" i="13"/>
  <c r="L52" i="17"/>
  <c r="H52" i="13"/>
  <c r="G60" i="13"/>
  <c r="I52" i="15"/>
  <c r="J23" i="15"/>
  <c r="S23" i="18"/>
  <c r="T23" i="18" s="1"/>
  <c r="T51" i="17"/>
  <c r="X51" i="17" s="1"/>
  <c r="W51" i="17"/>
  <c r="S19" i="17"/>
  <c r="T19" i="17" s="1"/>
  <c r="J19" i="13"/>
  <c r="I22" i="13"/>
  <c r="AB52" i="17"/>
  <c r="AC23" i="17"/>
  <c r="AI60" i="17"/>
  <c r="AJ52" i="17"/>
  <c r="F22" i="17"/>
  <c r="J22" i="17" s="1"/>
  <c r="I22" i="17"/>
  <c r="B19" i="18"/>
  <c r="C19" i="18" s="1"/>
  <c r="C19" i="15"/>
  <c r="B22" i="15"/>
  <c r="F51" i="17"/>
  <c r="J51" i="17" s="1"/>
  <c r="I51" i="17"/>
  <c r="AH104" i="17"/>
  <c r="AL104" i="17" s="1"/>
  <c r="AK104" i="17"/>
  <c r="W104" i="17"/>
  <c r="AE22" i="17"/>
  <c r="J49" i="9"/>
  <c r="O22" i="17" l="1"/>
  <c r="N23" i="17"/>
  <c r="P22" i="17"/>
  <c r="F19" i="18"/>
  <c r="J19" i="18" s="1"/>
  <c r="I19" i="18"/>
  <c r="G67" i="15"/>
  <c r="L60" i="18"/>
  <c r="M60" i="18" s="1"/>
  <c r="H60" i="15"/>
  <c r="H23" i="18"/>
  <c r="G52" i="18"/>
  <c r="Q22" i="17"/>
  <c r="H52" i="17"/>
  <c r="G60" i="17"/>
  <c r="AE23" i="17"/>
  <c r="E22" i="18"/>
  <c r="E23" i="15"/>
  <c r="F22" i="15"/>
  <c r="W19" i="17"/>
  <c r="AB60" i="17"/>
  <c r="AC52" i="17"/>
  <c r="S52" i="18"/>
  <c r="T52" i="18" s="1"/>
  <c r="I60" i="15"/>
  <c r="J52" i="15"/>
  <c r="V22" i="18"/>
  <c r="X22" i="18" s="1"/>
  <c r="W22" i="18"/>
  <c r="U23" i="18"/>
  <c r="K60" i="13"/>
  <c r="L52" i="13"/>
  <c r="Z52" i="17"/>
  <c r="AA52" i="17" s="1"/>
  <c r="AE52" i="17" s="1"/>
  <c r="AH19" i="17"/>
  <c r="AL19" i="17" s="1"/>
  <c r="AK19" i="17"/>
  <c r="AG22" i="17"/>
  <c r="N22" i="13"/>
  <c r="M23" i="13"/>
  <c r="C23" i="13"/>
  <c r="B23" i="17"/>
  <c r="C23" i="17" s="1"/>
  <c r="B52" i="13"/>
  <c r="Z22" i="18"/>
  <c r="L22" i="15"/>
  <c r="K23" i="15"/>
  <c r="F23" i="17"/>
  <c r="J23" i="17" s="1"/>
  <c r="I23" i="17"/>
  <c r="AD23" i="17"/>
  <c r="X19" i="17"/>
  <c r="AJ60" i="17"/>
  <c r="AI67" i="17"/>
  <c r="AA19" i="18"/>
  <c r="AE19" i="18" s="1"/>
  <c r="AD19" i="18"/>
  <c r="E60" i="13"/>
  <c r="F52" i="13"/>
  <c r="E52" i="17"/>
  <c r="C22" i="15"/>
  <c r="B22" i="18"/>
  <c r="C22" i="18" s="1"/>
  <c r="B23" i="15"/>
  <c r="H60" i="13"/>
  <c r="L60" i="17"/>
  <c r="G67" i="13"/>
  <c r="AB60" i="18"/>
  <c r="AC52" i="18"/>
  <c r="AJ23" i="18"/>
  <c r="AI52" i="18"/>
  <c r="M23" i="15"/>
  <c r="N22" i="15"/>
  <c r="AG22" i="18"/>
  <c r="I23" i="13"/>
  <c r="S22" i="17"/>
  <c r="T22" i="17" s="1"/>
  <c r="J22" i="13"/>
  <c r="M52" i="17"/>
  <c r="N60" i="18"/>
  <c r="O52" i="18"/>
  <c r="Q52" i="18" s="1"/>
  <c r="P52" i="18"/>
  <c r="AH19" i="18"/>
  <c r="AL19" i="18" s="1"/>
  <c r="AK19" i="18"/>
  <c r="W22" i="17"/>
  <c r="U23" i="17"/>
  <c r="V22" i="17"/>
  <c r="F22" i="18" l="1"/>
  <c r="J22" i="18" s="1"/>
  <c r="I22" i="18"/>
  <c r="H60" i="17"/>
  <c r="G67" i="17"/>
  <c r="G60" i="18"/>
  <c r="H52" i="18"/>
  <c r="H67" i="15"/>
  <c r="L67" i="18"/>
  <c r="M67" i="18" s="1"/>
  <c r="G70" i="15"/>
  <c r="N52" i="17"/>
  <c r="O23" i="17"/>
  <c r="Q23" i="17" s="1"/>
  <c r="P23" i="17"/>
  <c r="F23" i="15"/>
  <c r="E23" i="18"/>
  <c r="E52" i="15"/>
  <c r="M60" i="17"/>
  <c r="V23" i="18"/>
  <c r="X23" i="18" s="1"/>
  <c r="W23" i="18"/>
  <c r="U52" i="18"/>
  <c r="AB67" i="17"/>
  <c r="AC60" i="17"/>
  <c r="O60" i="18"/>
  <c r="Q60" i="18" s="1"/>
  <c r="N67" i="18"/>
  <c r="P60" i="18"/>
  <c r="I52" i="13"/>
  <c r="J23" i="13"/>
  <c r="S23" i="17"/>
  <c r="T23" i="17" s="1"/>
  <c r="AH22" i="18"/>
  <c r="AL22" i="18" s="1"/>
  <c r="AK22" i="18"/>
  <c r="AJ52" i="18"/>
  <c r="AI60" i="18"/>
  <c r="L67" i="17"/>
  <c r="G70" i="13"/>
  <c r="H67" i="13"/>
  <c r="E60" i="17"/>
  <c r="F60" i="13"/>
  <c r="E67" i="13"/>
  <c r="Z23" i="18"/>
  <c r="L23" i="15"/>
  <c r="K52" i="15"/>
  <c r="AH22" i="17"/>
  <c r="AL22" i="17" s="1"/>
  <c r="AK22" i="17"/>
  <c r="AC60" i="18"/>
  <c r="AB67" i="18"/>
  <c r="B52" i="15"/>
  <c r="B23" i="18"/>
  <c r="C23" i="18" s="1"/>
  <c r="C23" i="15"/>
  <c r="AI70" i="17"/>
  <c r="AJ67" i="17"/>
  <c r="B52" i="17"/>
  <c r="C52" i="17" s="1"/>
  <c r="C52" i="13"/>
  <c r="B60" i="13"/>
  <c r="X22" i="17"/>
  <c r="AD52" i="17"/>
  <c r="I67" i="15"/>
  <c r="J60" i="15"/>
  <c r="S60" i="18"/>
  <c r="T60" i="18" s="1"/>
  <c r="U52" i="17"/>
  <c r="V23" i="17"/>
  <c r="M52" i="15"/>
  <c r="N23" i="15"/>
  <c r="AG23" i="18"/>
  <c r="F52" i="17"/>
  <c r="J52" i="17" s="1"/>
  <c r="I52" i="17"/>
  <c r="AA22" i="18"/>
  <c r="AE22" i="18" s="1"/>
  <c r="AD22" i="18"/>
  <c r="M52" i="13"/>
  <c r="N23" i="13"/>
  <c r="AG23" i="17"/>
  <c r="K67" i="13"/>
  <c r="L60" i="13"/>
  <c r="Z60" i="17"/>
  <c r="AA60" i="17" s="1"/>
  <c r="E52" i="18" l="1"/>
  <c r="F52" i="15"/>
  <c r="E60" i="15"/>
  <c r="H60" i="18"/>
  <c r="G67" i="18"/>
  <c r="F23" i="18"/>
  <c r="J23" i="18" s="1"/>
  <c r="I23" i="18"/>
  <c r="H67" i="17"/>
  <c r="G70" i="17"/>
  <c r="N60" i="17"/>
  <c r="O52" i="17"/>
  <c r="Q52" i="17" s="1"/>
  <c r="P52" i="17"/>
  <c r="W23" i="17"/>
  <c r="H70" i="15"/>
  <c r="G111" i="15"/>
  <c r="L70" i="18"/>
  <c r="M70" i="18" s="1"/>
  <c r="S67" i="18"/>
  <c r="T67" i="18" s="1"/>
  <c r="I70" i="15"/>
  <c r="J67" i="15"/>
  <c r="AJ70" i="17"/>
  <c r="AI111" i="17"/>
  <c r="E67" i="17"/>
  <c r="F67" i="13"/>
  <c r="E70" i="13"/>
  <c r="G111" i="13"/>
  <c r="H70" i="13"/>
  <c r="L70" i="17"/>
  <c r="U60" i="18"/>
  <c r="V52" i="18"/>
  <c r="X52" i="18" s="1"/>
  <c r="W52" i="18"/>
  <c r="AH23" i="17"/>
  <c r="AL23" i="17" s="1"/>
  <c r="AK23" i="17"/>
  <c r="M60" i="15"/>
  <c r="N52" i="15"/>
  <c r="AG52" i="18"/>
  <c r="B67" i="13"/>
  <c r="B60" i="17"/>
  <c r="C60" i="17" s="1"/>
  <c r="C60" i="13"/>
  <c r="B60" i="15"/>
  <c r="C52" i="15"/>
  <c r="B52" i="18"/>
  <c r="C52" i="18" s="1"/>
  <c r="AA23" i="18"/>
  <c r="AE23" i="18" s="1"/>
  <c r="AD23" i="18"/>
  <c r="N70" i="18"/>
  <c r="O67" i="18"/>
  <c r="Q67" i="18" s="1"/>
  <c r="P67" i="18"/>
  <c r="AB70" i="17"/>
  <c r="AC67" i="17"/>
  <c r="K70" i="13"/>
  <c r="L67" i="13"/>
  <c r="Z67" i="17"/>
  <c r="AA67" i="17" s="1"/>
  <c r="AE67" i="17" s="1"/>
  <c r="I60" i="17"/>
  <c r="F60" i="17"/>
  <c r="J60" i="17" s="1"/>
  <c r="AJ60" i="18"/>
  <c r="AI67" i="18"/>
  <c r="X23" i="17"/>
  <c r="AD60" i="17"/>
  <c r="AG52" i="17"/>
  <c r="M60" i="13"/>
  <c r="N52" i="13"/>
  <c r="AH23" i="18"/>
  <c r="AL23" i="18" s="1"/>
  <c r="AK23" i="18"/>
  <c r="U60" i="17"/>
  <c r="V52" i="17"/>
  <c r="AC67" i="18"/>
  <c r="AB70" i="18"/>
  <c r="L52" i="15"/>
  <c r="Z52" i="18"/>
  <c r="K60" i="15"/>
  <c r="M67" i="17"/>
  <c r="I60" i="13"/>
  <c r="J52" i="13"/>
  <c r="S52" i="17"/>
  <c r="T52" i="17" s="1"/>
  <c r="AE60" i="17"/>
  <c r="L111" i="18" l="1"/>
  <c r="M111" i="18" s="1"/>
  <c r="G118" i="15"/>
  <c r="H111" i="15"/>
  <c r="O60" i="17"/>
  <c r="Q60" i="17" s="1"/>
  <c r="N67" i="17"/>
  <c r="P60" i="17"/>
  <c r="F60" i="15"/>
  <c r="E60" i="18"/>
  <c r="E67" i="15"/>
  <c r="G108" i="17"/>
  <c r="H70" i="17"/>
  <c r="G111" i="17"/>
  <c r="X52" i="17"/>
  <c r="G70" i="18"/>
  <c r="H67" i="18"/>
  <c r="F52" i="18"/>
  <c r="J52" i="18" s="1"/>
  <c r="I52" i="18"/>
  <c r="AD67" i="17"/>
  <c r="V60" i="17"/>
  <c r="U67" i="17"/>
  <c r="N60" i="15"/>
  <c r="AG60" i="18"/>
  <c r="M67" i="15"/>
  <c r="M70" i="17"/>
  <c r="I111" i="15"/>
  <c r="J70" i="15"/>
  <c r="S70" i="18"/>
  <c r="T70" i="18" s="1"/>
  <c r="AC70" i="18"/>
  <c r="AB111" i="18"/>
  <c r="AJ67" i="18"/>
  <c r="AI70" i="18"/>
  <c r="AB111" i="17"/>
  <c r="AC70" i="17"/>
  <c r="U67" i="18"/>
  <c r="W60" i="18"/>
  <c r="V60" i="18"/>
  <c r="X60" i="18" s="1"/>
  <c r="E111" i="13"/>
  <c r="E108" i="13"/>
  <c r="E70" i="17"/>
  <c r="F70" i="13"/>
  <c r="S60" i="17"/>
  <c r="T60" i="17" s="1"/>
  <c r="I67" i="13"/>
  <c r="J60" i="13"/>
  <c r="AA52" i="18"/>
  <c r="AE52" i="18" s="1"/>
  <c r="AD52" i="18"/>
  <c r="O70" i="18"/>
  <c r="Q70" i="18" s="1"/>
  <c r="N111" i="18"/>
  <c r="P70" i="18"/>
  <c r="B60" i="18"/>
  <c r="C60" i="18" s="1"/>
  <c r="C60" i="15"/>
  <c r="B67" i="15"/>
  <c r="AH52" i="18"/>
  <c r="AL52" i="18" s="1"/>
  <c r="AK52" i="18"/>
  <c r="L111" i="17"/>
  <c r="G118" i="13"/>
  <c r="H111" i="13"/>
  <c r="W52" i="17"/>
  <c r="AG60" i="17"/>
  <c r="N60" i="13"/>
  <c r="M67" i="13"/>
  <c r="Z60" i="18"/>
  <c r="L60" i="15"/>
  <c r="K67" i="15"/>
  <c r="AH52" i="17"/>
  <c r="AL52" i="17" s="1"/>
  <c r="AK52" i="17"/>
  <c r="K111" i="13"/>
  <c r="L70" i="13"/>
  <c r="Z70" i="17"/>
  <c r="AA70" i="17" s="1"/>
  <c r="AE70" i="17" s="1"/>
  <c r="B67" i="17"/>
  <c r="C67" i="17" s="1"/>
  <c r="C67" i="13"/>
  <c r="B70" i="13"/>
  <c r="F67" i="17"/>
  <c r="J67" i="17" s="1"/>
  <c r="I67" i="17"/>
  <c r="AI118" i="17"/>
  <c r="AJ111" i="17"/>
  <c r="E67" i="18" l="1"/>
  <c r="E70" i="15"/>
  <c r="F67" i="15"/>
  <c r="N70" i="17"/>
  <c r="O67" i="17"/>
  <c r="Q67" i="17" s="1"/>
  <c r="P67" i="17"/>
  <c r="H111" i="17"/>
  <c r="G118" i="17"/>
  <c r="F60" i="18"/>
  <c r="J60" i="18" s="1"/>
  <c r="I60" i="18"/>
  <c r="G108" i="18"/>
  <c r="G111" i="18"/>
  <c r="H70" i="18"/>
  <c r="H108" i="17"/>
  <c r="N108" i="17"/>
  <c r="O108" i="17" s="1"/>
  <c r="H118" i="15"/>
  <c r="L118" i="18"/>
  <c r="M118" i="18" s="1"/>
  <c r="X60" i="17"/>
  <c r="Z67" i="18"/>
  <c r="L67" i="15"/>
  <c r="K70" i="15"/>
  <c r="AJ118" i="17"/>
  <c r="C70" i="13"/>
  <c r="B111" i="13"/>
  <c r="B70" i="17"/>
  <c r="C70" i="17" s="1"/>
  <c r="N67" i="13"/>
  <c r="M70" i="13"/>
  <c r="AG67" i="17"/>
  <c r="I70" i="17"/>
  <c r="F70" i="17"/>
  <c r="J70" i="17" s="1"/>
  <c r="AJ70" i="18"/>
  <c r="AI111" i="18"/>
  <c r="AB118" i="18"/>
  <c r="AC111" i="18"/>
  <c r="J111" i="15"/>
  <c r="S111" i="18"/>
  <c r="T111" i="18" s="1"/>
  <c r="I118" i="15"/>
  <c r="AH60" i="18"/>
  <c r="AL60" i="18" s="1"/>
  <c r="AK60" i="18"/>
  <c r="Z111" i="17"/>
  <c r="AA111" i="17" s="1"/>
  <c r="K118" i="13"/>
  <c r="L111" i="13"/>
  <c r="AA60" i="18"/>
  <c r="AE60" i="18" s="1"/>
  <c r="AD60" i="18"/>
  <c r="M111" i="17"/>
  <c r="N118" i="18"/>
  <c r="O111" i="18"/>
  <c r="Q111" i="18" s="1"/>
  <c r="P111" i="18"/>
  <c r="AB118" i="17"/>
  <c r="AC111" i="17"/>
  <c r="AG67" i="18"/>
  <c r="M70" i="15"/>
  <c r="N67" i="15"/>
  <c r="AH60" i="17"/>
  <c r="AL60" i="17" s="1"/>
  <c r="AK60" i="17"/>
  <c r="L118" i="17"/>
  <c r="H118" i="13"/>
  <c r="B67" i="18"/>
  <c r="C67" i="18" s="1"/>
  <c r="C67" i="15"/>
  <c r="B70" i="15"/>
  <c r="S67" i="17"/>
  <c r="I70" i="13"/>
  <c r="J67" i="13"/>
  <c r="E118" i="13"/>
  <c r="E111" i="17"/>
  <c r="F111" i="13"/>
  <c r="V67" i="17"/>
  <c r="U70" i="17"/>
  <c r="W60" i="17"/>
  <c r="E108" i="17"/>
  <c r="F108" i="13"/>
  <c r="G108" i="13"/>
  <c r="W67" i="18"/>
  <c r="V67" i="18"/>
  <c r="X67" i="18" s="1"/>
  <c r="U70" i="18"/>
  <c r="AD70" i="17"/>
  <c r="F67" i="18" l="1"/>
  <c r="J67" i="18" s="1"/>
  <c r="I67" i="18"/>
  <c r="H111" i="18"/>
  <c r="G118" i="18"/>
  <c r="H118" i="17"/>
  <c r="G119" i="17"/>
  <c r="N111" i="17"/>
  <c r="O70" i="17"/>
  <c r="Q70" i="17" s="1"/>
  <c r="P70" i="17"/>
  <c r="H108" i="18"/>
  <c r="N108" i="18"/>
  <c r="E108" i="15"/>
  <c r="F70" i="15"/>
  <c r="E70" i="18"/>
  <c r="E111" i="15"/>
  <c r="V70" i="17"/>
  <c r="U111" i="17"/>
  <c r="U108" i="17"/>
  <c r="S70" i="17"/>
  <c r="T70" i="17" s="1"/>
  <c r="J70" i="13"/>
  <c r="I111" i="13"/>
  <c r="M111" i="15"/>
  <c r="N70" i="15"/>
  <c r="AG70" i="18"/>
  <c r="AC118" i="18"/>
  <c r="O118" i="18"/>
  <c r="Q118" i="18" s="1"/>
  <c r="P118" i="18"/>
  <c r="S118" i="18"/>
  <c r="T118" i="18" s="1"/>
  <c r="J118" i="15"/>
  <c r="AG70" i="17"/>
  <c r="N70" i="13"/>
  <c r="M111" i="13"/>
  <c r="F111" i="17"/>
  <c r="J111" i="17" s="1"/>
  <c r="I111" i="17"/>
  <c r="AH67" i="17"/>
  <c r="AL67" i="17" s="1"/>
  <c r="AK67" i="17"/>
  <c r="B111" i="17"/>
  <c r="C111" i="17" s="1"/>
  <c r="B118" i="13"/>
  <c r="C111" i="13"/>
  <c r="Z70" i="18"/>
  <c r="L70" i="15"/>
  <c r="K111" i="15"/>
  <c r="AE111" i="17"/>
  <c r="V70" i="18"/>
  <c r="X70" i="18" s="1"/>
  <c r="U111" i="18"/>
  <c r="W70" i="18"/>
  <c r="AC118" i="17"/>
  <c r="AA67" i="18"/>
  <c r="AE67" i="18" s="1"/>
  <c r="AD67" i="18"/>
  <c r="L108" i="17"/>
  <c r="I108" i="13"/>
  <c r="H108" i="13"/>
  <c r="E118" i="17"/>
  <c r="E119" i="13"/>
  <c r="F118" i="13"/>
  <c r="Z118" i="17"/>
  <c r="AA118" i="17" s="1"/>
  <c r="AE118" i="17" s="1"/>
  <c r="L118" i="13"/>
  <c r="F108" i="17"/>
  <c r="J108" i="17" s="1"/>
  <c r="I108" i="17"/>
  <c r="W67" i="17"/>
  <c r="T67" i="17"/>
  <c r="X67" i="17" s="1"/>
  <c r="B70" i="18"/>
  <c r="C70" i="18" s="1"/>
  <c r="C70" i="15"/>
  <c r="B111" i="15"/>
  <c r="M118" i="17"/>
  <c r="AH67" i="18"/>
  <c r="AL67" i="18" s="1"/>
  <c r="AK67" i="18"/>
  <c r="AI118" i="18"/>
  <c r="AJ118" i="18" s="1"/>
  <c r="AJ111" i="18"/>
  <c r="AD111" i="17"/>
  <c r="F108" i="15" l="1"/>
  <c r="E108" i="18"/>
  <c r="G108" i="15"/>
  <c r="F70" i="18"/>
  <c r="J70" i="18" s="1"/>
  <c r="I70" i="18"/>
  <c r="O108" i="18"/>
  <c r="O111" i="17"/>
  <c r="Q111" i="17" s="1"/>
  <c r="N118" i="17"/>
  <c r="P111" i="17"/>
  <c r="H118" i="18"/>
  <c r="G119" i="18"/>
  <c r="U108" i="18"/>
  <c r="N119" i="17"/>
  <c r="O119" i="17" s="1"/>
  <c r="H119" i="17"/>
  <c r="AD118" i="17"/>
  <c r="X70" i="17"/>
  <c r="F111" i="15"/>
  <c r="E111" i="18"/>
  <c r="E118" i="15"/>
  <c r="J108" i="13"/>
  <c r="S108" i="17"/>
  <c r="T108" i="17" s="1"/>
  <c r="K108" i="13"/>
  <c r="C111" i="15"/>
  <c r="B111" i="18"/>
  <c r="C111" i="18" s="1"/>
  <c r="B118" i="15"/>
  <c r="K118" i="15"/>
  <c r="L111" i="15"/>
  <c r="Z111" i="18"/>
  <c r="C118" i="13"/>
  <c r="B118" i="17"/>
  <c r="C118" i="17" s="1"/>
  <c r="AH70" i="17"/>
  <c r="AL70" i="17" s="1"/>
  <c r="AK70" i="17"/>
  <c r="AB108" i="18"/>
  <c r="V108" i="18"/>
  <c r="F118" i="17"/>
  <c r="J118" i="17" s="1"/>
  <c r="I118" i="17"/>
  <c r="V111" i="18"/>
  <c r="X111" i="18" s="1"/>
  <c r="U118" i="18"/>
  <c r="W111" i="18"/>
  <c r="AH70" i="18"/>
  <c r="AL70" i="18" s="1"/>
  <c r="AK70" i="18"/>
  <c r="E119" i="17"/>
  <c r="F119" i="13"/>
  <c r="G119" i="13"/>
  <c r="M108" i="17"/>
  <c r="Q108" i="17" s="1"/>
  <c r="P108" i="17"/>
  <c r="AA70" i="18"/>
  <c r="AE70" i="18" s="1"/>
  <c r="AD70" i="18"/>
  <c r="AG111" i="17"/>
  <c r="N111" i="13"/>
  <c r="M118" i="13"/>
  <c r="J111" i="13"/>
  <c r="S111" i="17"/>
  <c r="T111" i="17" s="1"/>
  <c r="I118" i="13"/>
  <c r="U118" i="17"/>
  <c r="V111" i="17"/>
  <c r="W111" i="17"/>
  <c r="W70" i="17"/>
  <c r="AG111" i="18"/>
  <c r="M118" i="15"/>
  <c r="N111" i="15"/>
  <c r="V108" i="17"/>
  <c r="AB108" i="17"/>
  <c r="H119" i="18" l="1"/>
  <c r="N119" i="18"/>
  <c r="H108" i="15"/>
  <c r="I108" i="15"/>
  <c r="L108" i="18"/>
  <c r="W108" i="17"/>
  <c r="F118" i="15"/>
  <c r="E119" i="15"/>
  <c r="E118" i="18"/>
  <c r="F108" i="18"/>
  <c r="J108" i="18" s="1"/>
  <c r="I108" i="18"/>
  <c r="X108" i="17"/>
  <c r="F111" i="18"/>
  <c r="J111" i="18" s="1"/>
  <c r="I111" i="18"/>
  <c r="O118" i="17"/>
  <c r="Q118" i="17" s="1"/>
  <c r="P118" i="17"/>
  <c r="N118" i="13"/>
  <c r="AG118" i="17"/>
  <c r="AA111" i="18"/>
  <c r="AE111" i="18" s="1"/>
  <c r="AD111" i="18"/>
  <c r="AK111" i="18"/>
  <c r="AH111" i="18"/>
  <c r="AL111" i="18" s="1"/>
  <c r="AI108" i="18"/>
  <c r="AC108" i="18"/>
  <c r="B118" i="18"/>
  <c r="C118" i="18" s="1"/>
  <c r="C118" i="15"/>
  <c r="AI108" i="17"/>
  <c r="AC108" i="17"/>
  <c r="AE108" i="17" s="1"/>
  <c r="AG118" i="18"/>
  <c r="N118" i="15"/>
  <c r="AH111" i="17"/>
  <c r="AL111" i="17" s="1"/>
  <c r="AK111" i="17"/>
  <c r="W118" i="18"/>
  <c r="V118" i="18"/>
  <c r="X118" i="18" s="1"/>
  <c r="L118" i="15"/>
  <c r="Z118" i="18"/>
  <c r="Z108" i="17"/>
  <c r="AA108" i="17" s="1"/>
  <c r="M108" i="13"/>
  <c r="L108" i="13"/>
  <c r="X111" i="17"/>
  <c r="V118" i="17"/>
  <c r="U119" i="17"/>
  <c r="L119" i="17"/>
  <c r="I119" i="13"/>
  <c r="H119" i="13"/>
  <c r="S118" i="17"/>
  <c r="J118" i="13"/>
  <c r="F119" i="17"/>
  <c r="J119" i="17" s="1"/>
  <c r="I119" i="17"/>
  <c r="F119" i="15" l="1"/>
  <c r="E119" i="18"/>
  <c r="G119" i="15"/>
  <c r="F118" i="18"/>
  <c r="J118" i="18" s="1"/>
  <c r="I118" i="18"/>
  <c r="M108" i="18"/>
  <c r="Q108" i="18" s="1"/>
  <c r="P108" i="18"/>
  <c r="S108" i="18"/>
  <c r="K108" i="15"/>
  <c r="J108" i="15"/>
  <c r="O119" i="18"/>
  <c r="U119" i="18"/>
  <c r="J119" i="13"/>
  <c r="K119" i="13"/>
  <c r="S119" i="17"/>
  <c r="T119" i="17" s="1"/>
  <c r="AA118" i="18"/>
  <c r="AE118" i="18" s="1"/>
  <c r="AD118" i="18"/>
  <c r="AK118" i="18"/>
  <c r="AH118" i="18"/>
  <c r="AL118" i="18" s="1"/>
  <c r="AJ108" i="18"/>
  <c r="AH118" i="17"/>
  <c r="AL118" i="17" s="1"/>
  <c r="AK118" i="17"/>
  <c r="W118" i="17"/>
  <c r="T118" i="17"/>
  <c r="X118" i="17" s="1"/>
  <c r="AB119" i="17"/>
  <c r="V119" i="17"/>
  <c r="AG108" i="17"/>
  <c r="AH108" i="17" s="1"/>
  <c r="N108" i="13"/>
  <c r="AD108" i="17"/>
  <c r="M119" i="17"/>
  <c r="Q119" i="17" s="1"/>
  <c r="P119" i="17"/>
  <c r="AJ108" i="17"/>
  <c r="V119" i="18" l="1"/>
  <c r="AB119" i="18"/>
  <c r="T108" i="18"/>
  <c r="X108" i="18" s="1"/>
  <c r="W108" i="18"/>
  <c r="X119" i="17"/>
  <c r="AL108" i="17"/>
  <c r="F119" i="18"/>
  <c r="J119" i="18" s="1"/>
  <c r="I119" i="18"/>
  <c r="L119" i="18"/>
  <c r="H119" i="15"/>
  <c r="I119" i="15"/>
  <c r="AK108" i="17"/>
  <c r="W119" i="17"/>
  <c r="M108" i="15"/>
  <c r="Z108" i="18"/>
  <c r="L108" i="15"/>
  <c r="AC119" i="17"/>
  <c r="AI119" i="17"/>
  <c r="Z119" i="17"/>
  <c r="AA119" i="17" s="1"/>
  <c r="M119" i="13"/>
  <c r="L119" i="13"/>
  <c r="AG108" i="18" l="1"/>
  <c r="N108" i="15"/>
  <c r="S119" i="18"/>
  <c r="J119" i="15"/>
  <c r="K119" i="15"/>
  <c r="M119" i="18"/>
  <c r="Q119" i="18" s="1"/>
  <c r="P119" i="18"/>
  <c r="AI119" i="18"/>
  <c r="AC119" i="18"/>
  <c r="AA108" i="18"/>
  <c r="AE108" i="18" s="1"/>
  <c r="AD108" i="18"/>
  <c r="AE119" i="17"/>
  <c r="AG119" i="17"/>
  <c r="AH119" i="17" s="1"/>
  <c r="N119" i="13"/>
  <c r="AJ119" i="17"/>
  <c r="AD119" i="17"/>
  <c r="AH108" i="18" l="1"/>
  <c r="AL108" i="18" s="1"/>
  <c r="AK108" i="18"/>
  <c r="L119" i="15"/>
  <c r="Z119" i="18"/>
  <c r="M119" i="15"/>
  <c r="T119" i="18"/>
  <c r="X119" i="18" s="1"/>
  <c r="W119" i="18"/>
  <c r="AK119" i="17"/>
  <c r="AJ119" i="18"/>
  <c r="AL119" i="17"/>
  <c r="AA119" i="18" l="1"/>
  <c r="AE119" i="18" s="1"/>
  <c r="AD119" i="18"/>
  <c r="AG119" i="18"/>
  <c r="N119" i="15"/>
  <c r="AH119" i="18" l="1"/>
  <c r="AL119" i="18" s="1"/>
  <c r="AK119" i="18"/>
</calcChain>
</file>

<file path=xl/comments1.xml><?xml version="1.0" encoding="utf-8"?>
<comments xmlns="http://schemas.openxmlformats.org/spreadsheetml/2006/main">
  <authors>
    <author>sizu003</author>
  </authors>
  <commentList>
    <comment ref="D21" authorId="0">
      <text>
        <r>
          <rPr>
            <b/>
            <sz val="11"/>
            <color indexed="81"/>
            <rFont val="ＭＳ Ｐゴシック"/>
            <family val="3"/>
            <charset val="128"/>
          </rPr>
          <t>例）R1.7</t>
        </r>
      </text>
    </comment>
  </commentList>
</comments>
</file>

<file path=xl/comments2.xml><?xml version="1.0" encoding="utf-8"?>
<comments xmlns="http://schemas.openxmlformats.org/spreadsheetml/2006/main">
  <authors>
    <author>sizu003</author>
  </authors>
  <commentList>
    <comment ref="B119" authorId="0">
      <text>
        <r>
          <rPr>
            <sz val="9"/>
            <color indexed="81"/>
            <rFont val="ＭＳ Ｐゴシック"/>
            <family val="3"/>
            <charset val="128"/>
          </rPr>
          <t>前年期末残高</t>
        </r>
      </text>
    </comment>
  </commentList>
</comments>
</file>

<file path=xl/comments3.xml><?xml version="1.0" encoding="utf-8"?>
<comments xmlns="http://schemas.openxmlformats.org/spreadsheetml/2006/main">
  <authors>
    <author>sizu003</author>
  </authors>
  <commentList>
    <comment ref="B119" authorId="0">
      <text>
        <r>
          <rPr>
            <sz val="9"/>
            <color indexed="81"/>
            <rFont val="ＭＳ Ｐゴシック"/>
            <family val="3"/>
            <charset val="128"/>
          </rPr>
          <t>前期末残高をご入力ください</t>
        </r>
      </text>
    </comment>
  </commentList>
</comments>
</file>

<file path=xl/comments4.xml><?xml version="1.0" encoding="utf-8"?>
<comments xmlns="http://schemas.openxmlformats.org/spreadsheetml/2006/main">
  <authors>
    <author>sizu003</author>
  </authors>
  <commentList>
    <comment ref="D10" authorId="0">
      <text>
        <r>
          <rPr>
            <sz val="9"/>
            <color indexed="81"/>
            <rFont val="ＭＳ Ｐゴシック"/>
            <family val="3"/>
            <charset val="128"/>
          </rPr>
          <t>売上を入力すると自動表示</t>
        </r>
      </text>
    </comment>
    <comment ref="H23" authorId="0">
      <text>
        <r>
          <rPr>
            <sz val="9"/>
            <color indexed="81"/>
            <rFont val="ＭＳ Ｐゴシック"/>
            <family val="3"/>
            <charset val="128"/>
          </rPr>
          <t>合計の売上高を入力すると自動表示</t>
        </r>
      </text>
    </comment>
  </commentList>
</comments>
</file>

<file path=xl/comments5.xml><?xml version="1.0" encoding="utf-8"?>
<comments xmlns="http://schemas.openxmlformats.org/spreadsheetml/2006/main">
  <authors>
    <author>sizu003</author>
  </authors>
  <commentList>
    <comment ref="G5" authorId="0">
      <text>
        <r>
          <rPr>
            <sz val="9"/>
            <color indexed="81"/>
            <rFont val="ＭＳ Ｐゴシック"/>
            <family val="3"/>
            <charset val="128"/>
          </rPr>
          <t>入力することによって、投資効果の概算を行います。</t>
        </r>
      </text>
    </comment>
    <comment ref="I8" authorId="0">
      <text>
        <r>
          <rPr>
            <sz val="9"/>
            <color indexed="81"/>
            <rFont val="ＭＳ Ｐゴシック"/>
            <family val="3"/>
            <charset val="128"/>
          </rPr>
          <t>返済月額を入力</t>
        </r>
      </text>
    </comment>
    <comment ref="D23" authorId="0">
      <text>
        <r>
          <rPr>
            <sz val="9"/>
            <color indexed="81"/>
            <rFont val="ＭＳ Ｐゴシック"/>
            <family val="3"/>
            <charset val="128"/>
          </rPr>
          <t>投資予定月を入力</t>
        </r>
      </text>
    </comment>
  </commentList>
</comments>
</file>

<file path=xl/sharedStrings.xml><?xml version="1.0" encoding="utf-8"?>
<sst xmlns="http://schemas.openxmlformats.org/spreadsheetml/2006/main" count="1116" uniqueCount="298">
  <si>
    <t>千円</t>
  </si>
  <si>
    <t>％</t>
  </si>
  <si>
    <t>事業年度</t>
    <rPh sb="0" eb="2">
      <t>ジギョウ</t>
    </rPh>
    <rPh sb="2" eb="4">
      <t>ネンド</t>
    </rPh>
    <phoneticPr fontId="2"/>
  </si>
  <si>
    <t>会社名</t>
    <rPh sb="0" eb="3">
      <t>カイシャメイ</t>
    </rPh>
    <phoneticPr fontId="2"/>
  </si>
  <si>
    <t>代表者</t>
    <rPh sb="0" eb="2">
      <t>ダイヒョウ</t>
    </rPh>
    <rPh sb="2" eb="3">
      <t>シャ</t>
    </rPh>
    <phoneticPr fontId="2"/>
  </si>
  <si>
    <t>作成日</t>
    <rPh sb="0" eb="3">
      <t>サクセイビ</t>
    </rPh>
    <phoneticPr fontId="2"/>
  </si>
  <si>
    <t>作成支援</t>
    <rPh sb="0" eb="2">
      <t>サクセイ</t>
    </rPh>
    <rPh sb="2" eb="4">
      <t>シエン</t>
    </rPh>
    <phoneticPr fontId="2"/>
  </si>
  <si>
    <t>企業名：</t>
    <rPh sb="0" eb="2">
      <t>キギョウ</t>
    </rPh>
    <rPh sb="2" eb="3">
      <t>メイ</t>
    </rPh>
    <phoneticPr fontId="2"/>
  </si>
  <si>
    <r>
      <t>経営理念・経営目標</t>
    </r>
    <r>
      <rPr>
        <sz val="11"/>
        <rFont val="ＭＳ Ｐゴシック"/>
        <family val="3"/>
        <charset val="128"/>
      </rPr>
      <t>：社会に対して果たすべき使命や事業を通じて実現したい内容</t>
    </r>
    <rPh sb="0" eb="2">
      <t>ケイエイ</t>
    </rPh>
    <rPh sb="2" eb="4">
      <t>リネン</t>
    </rPh>
    <rPh sb="5" eb="7">
      <t>ケイエイ</t>
    </rPh>
    <rPh sb="7" eb="9">
      <t>モクヒョウ</t>
    </rPh>
    <rPh sb="10" eb="12">
      <t>シャカイ</t>
    </rPh>
    <rPh sb="13" eb="14">
      <t>タイ</t>
    </rPh>
    <rPh sb="16" eb="17">
      <t>ハ</t>
    </rPh>
    <rPh sb="21" eb="23">
      <t>シメイ</t>
    </rPh>
    <rPh sb="24" eb="26">
      <t>ジギョウ</t>
    </rPh>
    <rPh sb="27" eb="28">
      <t>ツウ</t>
    </rPh>
    <rPh sb="30" eb="32">
      <t>ジツゲン</t>
    </rPh>
    <rPh sb="35" eb="37">
      <t>ナイヨウ</t>
    </rPh>
    <phoneticPr fontId="2"/>
  </si>
  <si>
    <r>
      <t>中期経営目標</t>
    </r>
    <r>
      <rPr>
        <sz val="11"/>
        <rFont val="ＭＳ Ｐゴシック"/>
        <family val="3"/>
        <charset val="128"/>
      </rPr>
      <t>：事業規模や事業領域などの今後５年間で達成したい目標</t>
    </r>
    <rPh sb="0" eb="2">
      <t>チュウキ</t>
    </rPh>
    <rPh sb="2" eb="4">
      <t>ケイエイ</t>
    </rPh>
    <rPh sb="4" eb="6">
      <t>モクヒョウ</t>
    </rPh>
    <rPh sb="7" eb="9">
      <t>ジギョウ</t>
    </rPh>
    <rPh sb="9" eb="11">
      <t>キボ</t>
    </rPh>
    <rPh sb="12" eb="14">
      <t>ジギョウ</t>
    </rPh>
    <rPh sb="14" eb="16">
      <t>リョウイキ</t>
    </rPh>
    <rPh sb="19" eb="21">
      <t>コンゴ</t>
    </rPh>
    <rPh sb="22" eb="24">
      <t>ネンカン</t>
    </rPh>
    <rPh sb="25" eb="27">
      <t>タッセイ</t>
    </rPh>
    <rPh sb="30" eb="32">
      <t>モクヒョウ</t>
    </rPh>
    <phoneticPr fontId="2"/>
  </si>
  <si>
    <r>
      <t>当期経営目標</t>
    </r>
    <r>
      <rPr>
        <sz val="11"/>
        <rFont val="ＭＳ Ｐゴシック"/>
        <family val="3"/>
        <charset val="128"/>
      </rPr>
      <t>：今期の達成目標を数値と行動に分けて記入</t>
    </r>
    <rPh sb="0" eb="2">
      <t>トウキ</t>
    </rPh>
    <rPh sb="2" eb="4">
      <t>ケイエイ</t>
    </rPh>
    <rPh sb="4" eb="6">
      <t>モクヒョウ</t>
    </rPh>
    <rPh sb="7" eb="9">
      <t>コンキ</t>
    </rPh>
    <rPh sb="10" eb="12">
      <t>タッセイ</t>
    </rPh>
    <rPh sb="12" eb="14">
      <t>モクヒョウ</t>
    </rPh>
    <rPh sb="15" eb="17">
      <t>スウチ</t>
    </rPh>
    <rPh sb="18" eb="20">
      <t>コウドウ</t>
    </rPh>
    <rPh sb="21" eb="22">
      <t>ワ</t>
    </rPh>
    <rPh sb="24" eb="26">
      <t>キニュウ</t>
    </rPh>
    <phoneticPr fontId="2"/>
  </si>
  <si>
    <r>
      <t>外部環境</t>
    </r>
    <r>
      <rPr>
        <sz val="11"/>
        <rFont val="ＭＳ Ｐゴシック"/>
        <family val="3"/>
        <charset val="128"/>
      </rPr>
      <t>：機会と脅威</t>
    </r>
    <rPh sb="0" eb="2">
      <t>ガイブ</t>
    </rPh>
    <rPh sb="2" eb="4">
      <t>カンキョウ</t>
    </rPh>
    <rPh sb="5" eb="7">
      <t>キカイ</t>
    </rPh>
    <rPh sb="8" eb="10">
      <t>キョウイ</t>
    </rPh>
    <phoneticPr fontId="2"/>
  </si>
  <si>
    <r>
      <t>内部環境</t>
    </r>
    <r>
      <rPr>
        <sz val="11"/>
        <rFont val="ＭＳ Ｐゴシック"/>
        <family val="3"/>
        <charset val="128"/>
      </rPr>
      <t>：強みと弱み</t>
    </r>
    <rPh sb="0" eb="2">
      <t>ナイブ</t>
    </rPh>
    <rPh sb="2" eb="4">
      <t>カンキョウ</t>
    </rPh>
    <rPh sb="5" eb="6">
      <t>ツヨ</t>
    </rPh>
    <rPh sb="8" eb="9">
      <t>ヨワ</t>
    </rPh>
    <phoneticPr fontId="2"/>
  </si>
  <si>
    <t>強み　Ｓ</t>
    <rPh sb="0" eb="1">
      <t>ツヨ</t>
    </rPh>
    <phoneticPr fontId="2"/>
  </si>
  <si>
    <t>弱み　Ｗ</t>
    <rPh sb="0" eb="1">
      <t>ヨワ</t>
    </rPh>
    <phoneticPr fontId="2"/>
  </si>
  <si>
    <t>経営全般</t>
    <rPh sb="0" eb="2">
      <t>ケイエイ</t>
    </rPh>
    <rPh sb="2" eb="4">
      <t>ゼンパン</t>
    </rPh>
    <phoneticPr fontId="2"/>
  </si>
  <si>
    <t>組織人材</t>
    <rPh sb="0" eb="2">
      <t>ソシキ</t>
    </rPh>
    <rPh sb="2" eb="4">
      <t>ジンザイ</t>
    </rPh>
    <phoneticPr fontId="2"/>
  </si>
  <si>
    <t>販売・製品</t>
    <rPh sb="0" eb="2">
      <t>ハンバイ</t>
    </rPh>
    <rPh sb="3" eb="5">
      <t>セイヒン</t>
    </rPh>
    <phoneticPr fontId="2"/>
  </si>
  <si>
    <t>生産・仕入</t>
    <rPh sb="0" eb="2">
      <t>セイサン</t>
    </rPh>
    <rPh sb="3" eb="5">
      <t>シイレ</t>
    </rPh>
    <phoneticPr fontId="2"/>
  </si>
  <si>
    <t>財務</t>
    <rPh sb="0" eb="2">
      <t>ザイム</t>
    </rPh>
    <phoneticPr fontId="2"/>
  </si>
  <si>
    <t>その他</t>
    <rPh sb="2" eb="3">
      <t>タ</t>
    </rPh>
    <phoneticPr fontId="2"/>
  </si>
  <si>
    <t>経営課題</t>
    <rPh sb="0" eb="2">
      <t>ケイエイ</t>
    </rPh>
    <rPh sb="2" eb="4">
      <t>カダイ</t>
    </rPh>
    <phoneticPr fontId="2"/>
  </si>
  <si>
    <t>改善方法</t>
    <rPh sb="0" eb="2">
      <t>カイゼン</t>
    </rPh>
    <rPh sb="2" eb="4">
      <t>ホウホウ</t>
    </rPh>
    <phoneticPr fontId="2"/>
  </si>
  <si>
    <t>会社名：</t>
    <rPh sb="0" eb="3">
      <t>カイシャメイ</t>
    </rPh>
    <phoneticPr fontId="2"/>
  </si>
  <si>
    <t>単位：千円</t>
    <rPh sb="0" eb="2">
      <t>タンイ</t>
    </rPh>
    <rPh sb="3" eb="5">
      <t>センエン</t>
    </rPh>
    <phoneticPr fontId="2"/>
  </si>
  <si>
    <t>番号</t>
    <rPh sb="0" eb="2">
      <t>バンゴウ</t>
    </rPh>
    <phoneticPr fontId="2"/>
  </si>
  <si>
    <t>計画根拠</t>
    <rPh sb="0" eb="2">
      <t>ケイカク</t>
    </rPh>
    <rPh sb="2" eb="4">
      <t>コンキョ</t>
    </rPh>
    <phoneticPr fontId="2"/>
  </si>
  <si>
    <t>売上高</t>
    <rPh sb="0" eb="2">
      <t>ウリアゲ</t>
    </rPh>
    <rPh sb="2" eb="3">
      <t>ダカ</t>
    </rPh>
    <phoneticPr fontId="2"/>
  </si>
  <si>
    <t>前期</t>
    <rPh sb="0" eb="2">
      <t>ゼンキ</t>
    </rPh>
    <phoneticPr fontId="2"/>
  </si>
  <si>
    <t>当期予測</t>
    <rPh sb="0" eb="2">
      <t>トウキ</t>
    </rPh>
    <rPh sb="2" eb="4">
      <t>ヨソク</t>
    </rPh>
    <phoneticPr fontId="2"/>
  </si>
  <si>
    <t>増加率</t>
    <rPh sb="0" eb="2">
      <t>ゾウカ</t>
    </rPh>
    <rPh sb="2" eb="3">
      <t>リツ</t>
    </rPh>
    <phoneticPr fontId="2"/>
  </si>
  <si>
    <t>例</t>
    <rPh sb="0" eb="1">
      <t>レイ</t>
    </rPh>
    <phoneticPr fontId="2"/>
  </si>
  <si>
    <t>A商品</t>
    <rPh sb="1" eb="3">
      <t>ショウヒン</t>
    </rPh>
    <phoneticPr fontId="2"/>
  </si>
  <si>
    <t>・8月にキャンペーンを開催する
・10月より製品の値上げを行う
・新規取引先を3件増やす</t>
    <rPh sb="2" eb="3">
      <t>ガツ</t>
    </rPh>
    <rPh sb="11" eb="13">
      <t>カイサイ</t>
    </rPh>
    <rPh sb="19" eb="20">
      <t>ガツ</t>
    </rPh>
    <rPh sb="22" eb="24">
      <t>セイヒン</t>
    </rPh>
    <rPh sb="25" eb="27">
      <t>ネア</t>
    </rPh>
    <rPh sb="29" eb="30">
      <t>オコナ</t>
    </rPh>
    <rPh sb="33" eb="35">
      <t>シンキ</t>
    </rPh>
    <rPh sb="35" eb="37">
      <t>トリヒキ</t>
    </rPh>
    <rPh sb="37" eb="38">
      <t>サキ</t>
    </rPh>
    <rPh sb="40" eb="41">
      <t>ケン</t>
    </rPh>
    <rPh sb="41" eb="42">
      <t>フ</t>
    </rPh>
    <phoneticPr fontId="2"/>
  </si>
  <si>
    <t>千円</t>
    <rPh sb="0" eb="2">
      <t>センエン</t>
    </rPh>
    <phoneticPr fontId="2"/>
  </si>
  <si>
    <t>％</t>
    <phoneticPr fontId="2"/>
  </si>
  <si>
    <t>合計</t>
    <rPh sb="0" eb="2">
      <t>ゴウケイ</t>
    </rPh>
    <phoneticPr fontId="2"/>
  </si>
  <si>
    <t>経費</t>
    <rPh sb="0" eb="2">
      <t>ケイヒ</t>
    </rPh>
    <phoneticPr fontId="2"/>
  </si>
  <si>
    <t>項目</t>
    <rPh sb="0" eb="2">
      <t>コウモク</t>
    </rPh>
    <phoneticPr fontId="2"/>
  </si>
  <si>
    <t>例）　　　　
　　製造原価</t>
    <rPh sb="0" eb="1">
      <t>レイ</t>
    </rPh>
    <rPh sb="9" eb="11">
      <t>セイゾウ</t>
    </rPh>
    <rPh sb="11" eb="13">
      <t>ゲンカ</t>
    </rPh>
    <phoneticPr fontId="2"/>
  </si>
  <si>
    <t>不良率の低下</t>
    <rPh sb="0" eb="2">
      <t>フリョウ</t>
    </rPh>
    <rPh sb="2" eb="3">
      <t>リツ</t>
    </rPh>
    <rPh sb="4" eb="6">
      <t>テイカ</t>
    </rPh>
    <phoneticPr fontId="2"/>
  </si>
  <si>
    <t>投資計画作成補助表</t>
    <rPh sb="0" eb="2">
      <t>トウシ</t>
    </rPh>
    <rPh sb="2" eb="4">
      <t>ケイカク</t>
    </rPh>
    <rPh sb="4" eb="6">
      <t>サクセイ</t>
    </rPh>
    <rPh sb="6" eb="8">
      <t>ホジョ</t>
    </rPh>
    <rPh sb="8" eb="9">
      <t>ヒョウ</t>
    </rPh>
    <phoneticPr fontId="2"/>
  </si>
  <si>
    <t>売上</t>
    <rPh sb="0" eb="2">
      <t>ウリアゲ</t>
    </rPh>
    <phoneticPr fontId="2"/>
  </si>
  <si>
    <t>返済月額</t>
    <rPh sb="0" eb="2">
      <t>ヘンサイ</t>
    </rPh>
    <rPh sb="2" eb="4">
      <t>ゲツガク</t>
    </rPh>
    <phoneticPr fontId="2"/>
  </si>
  <si>
    <t>科目</t>
    <rPh sb="0" eb="2">
      <t>カモク</t>
    </rPh>
    <phoneticPr fontId="2"/>
  </si>
  <si>
    <t>健康志向の高まりから今後需要が増加するA製品の製造能力を高め、機械損失の発生を防ぎ、収益に結びつけるため</t>
    <rPh sb="0" eb="2">
      <t>ケンコウ</t>
    </rPh>
    <rPh sb="2" eb="4">
      <t>シコウ</t>
    </rPh>
    <rPh sb="5" eb="6">
      <t>タカ</t>
    </rPh>
    <rPh sb="10" eb="12">
      <t>コンゴ</t>
    </rPh>
    <rPh sb="12" eb="14">
      <t>ジュヨウ</t>
    </rPh>
    <rPh sb="15" eb="17">
      <t>ゾウカ</t>
    </rPh>
    <rPh sb="20" eb="22">
      <t>セイヒン</t>
    </rPh>
    <rPh sb="23" eb="25">
      <t>セイゾウ</t>
    </rPh>
    <rPh sb="25" eb="27">
      <t>ノウリョク</t>
    </rPh>
    <rPh sb="28" eb="29">
      <t>タカ</t>
    </rPh>
    <rPh sb="31" eb="33">
      <t>キカイ</t>
    </rPh>
    <rPh sb="33" eb="35">
      <t>ソンシツ</t>
    </rPh>
    <rPh sb="36" eb="38">
      <t>ハッセイ</t>
    </rPh>
    <rPh sb="39" eb="40">
      <t>フセ</t>
    </rPh>
    <rPh sb="42" eb="44">
      <t>シュウエキ</t>
    </rPh>
    <rPh sb="45" eb="46">
      <t>ムス</t>
    </rPh>
    <phoneticPr fontId="2"/>
  </si>
  <si>
    <t>借入計画作成補助表</t>
    <rPh sb="0" eb="2">
      <t>カリイレ</t>
    </rPh>
    <rPh sb="2" eb="4">
      <t>ケイカク</t>
    </rPh>
    <rPh sb="4" eb="6">
      <t>サクセイ</t>
    </rPh>
    <rPh sb="6" eb="8">
      <t>ホジョ</t>
    </rPh>
    <rPh sb="8" eb="9">
      <t>ヒョウ</t>
    </rPh>
    <phoneticPr fontId="2"/>
  </si>
  <si>
    <t>長短</t>
    <rPh sb="0" eb="2">
      <t>チョウタン</t>
    </rPh>
    <phoneticPr fontId="2"/>
  </si>
  <si>
    <t>金融機関</t>
    <rPh sb="0" eb="2">
      <t>キンユウ</t>
    </rPh>
    <rPh sb="2" eb="4">
      <t>キカン</t>
    </rPh>
    <phoneticPr fontId="2"/>
  </si>
  <si>
    <t>金利</t>
    <rPh sb="0" eb="2">
      <t>キンリ</t>
    </rPh>
    <phoneticPr fontId="2"/>
  </si>
  <si>
    <t>長期</t>
    <rPh sb="0" eb="2">
      <t>チョウキ</t>
    </rPh>
    <phoneticPr fontId="2"/>
  </si>
  <si>
    <t>Ｃ銀行</t>
    <rPh sb="1" eb="3">
      <t>ギンコウ</t>
    </rPh>
    <phoneticPr fontId="2"/>
  </si>
  <si>
    <t>当金庫</t>
    <rPh sb="0" eb="1">
      <t>トウ</t>
    </rPh>
    <rPh sb="1" eb="3">
      <t>キンコ</t>
    </rPh>
    <phoneticPr fontId="2"/>
  </si>
  <si>
    <t>企業名：</t>
    <phoneticPr fontId="2"/>
  </si>
  <si>
    <t>2年目</t>
    <rPh sb="1" eb="3">
      <t>ネンメ</t>
    </rPh>
    <phoneticPr fontId="2"/>
  </si>
  <si>
    <t>3年目</t>
    <rPh sb="1" eb="3">
      <t>ネンメ</t>
    </rPh>
    <phoneticPr fontId="2"/>
  </si>
  <si>
    <t>4年目</t>
    <rPh sb="1" eb="3">
      <t>ネンメ</t>
    </rPh>
    <phoneticPr fontId="2"/>
  </si>
  <si>
    <t>5年目</t>
    <rPh sb="1" eb="3">
      <t>ネンメ</t>
    </rPh>
    <phoneticPr fontId="2"/>
  </si>
  <si>
    <t>増加額</t>
    <rPh sb="0" eb="2">
      <t>ゾウカ</t>
    </rPh>
    <rPh sb="2" eb="3">
      <t>ガク</t>
    </rPh>
    <phoneticPr fontId="2"/>
  </si>
  <si>
    <t>‐</t>
    <phoneticPr fontId="2"/>
  </si>
  <si>
    <t>売上計画作成補助表（積上げ方式）</t>
    <rPh sb="0" eb="2">
      <t>ウリアゲ</t>
    </rPh>
    <rPh sb="2" eb="4">
      <t>ケイカク</t>
    </rPh>
    <rPh sb="4" eb="6">
      <t>サクセイ</t>
    </rPh>
    <rPh sb="6" eb="8">
      <t>ホジョ</t>
    </rPh>
    <rPh sb="8" eb="9">
      <t>ヒョウ</t>
    </rPh>
    <rPh sb="10" eb="12">
      <t>ツミア</t>
    </rPh>
    <rPh sb="13" eb="15">
      <t>ホウシキ</t>
    </rPh>
    <phoneticPr fontId="2"/>
  </si>
  <si>
    <t>‐</t>
    <phoneticPr fontId="2"/>
  </si>
  <si>
    <t>材料費</t>
    <rPh sb="0" eb="3">
      <t>ザイリョウヒ</t>
    </rPh>
    <phoneticPr fontId="2"/>
  </si>
  <si>
    <t>労務費</t>
    <rPh sb="0" eb="3">
      <t>ロウムヒ</t>
    </rPh>
    <phoneticPr fontId="2"/>
  </si>
  <si>
    <t>外注費</t>
    <rPh sb="0" eb="3">
      <t>ガイチュウヒ</t>
    </rPh>
    <phoneticPr fontId="2"/>
  </si>
  <si>
    <t>比率</t>
    <rPh sb="0" eb="2">
      <t>ヒリツ</t>
    </rPh>
    <phoneticPr fontId="2"/>
  </si>
  <si>
    <t>粗利益</t>
    <rPh sb="0" eb="3">
      <t>アラリエキ</t>
    </rPh>
    <phoneticPr fontId="2"/>
  </si>
  <si>
    <t>比率</t>
    <rPh sb="0" eb="1">
      <t>ヒ</t>
    </rPh>
    <rPh sb="1" eb="2">
      <t>リツ</t>
    </rPh>
    <phoneticPr fontId="2"/>
  </si>
  <si>
    <t>他経費</t>
    <rPh sb="0" eb="1">
      <t>ホカ</t>
    </rPh>
    <rPh sb="1" eb="3">
      <t>ケイヒ</t>
    </rPh>
    <phoneticPr fontId="2"/>
  </si>
  <si>
    <t>A製品</t>
    <rPh sb="1" eb="3">
      <t>セイヒン</t>
    </rPh>
    <phoneticPr fontId="2"/>
  </si>
  <si>
    <t>製品名</t>
    <rPh sb="0" eb="3">
      <t>セイヒンメイ</t>
    </rPh>
    <phoneticPr fontId="2"/>
  </si>
  <si>
    <t>仕入</t>
    <rPh sb="0" eb="2">
      <t>シイレ</t>
    </rPh>
    <phoneticPr fontId="2"/>
  </si>
  <si>
    <t>外注他</t>
    <rPh sb="0" eb="2">
      <t>ガイチュウ</t>
    </rPh>
    <rPh sb="2" eb="3">
      <t>ホカ</t>
    </rPh>
    <phoneticPr fontId="2"/>
  </si>
  <si>
    <t>製造・販売</t>
    <rPh sb="0" eb="2">
      <t>セイゾウ</t>
    </rPh>
    <rPh sb="3" eb="5">
      <t>ハンバイ</t>
    </rPh>
    <phoneticPr fontId="2"/>
  </si>
  <si>
    <t>費目</t>
    <rPh sb="0" eb="2">
      <t>ヒモク</t>
    </rPh>
    <phoneticPr fontId="2"/>
  </si>
  <si>
    <t>経費削減計画作成補助表（変動費）</t>
    <rPh sb="0" eb="2">
      <t>ケイヒ</t>
    </rPh>
    <rPh sb="2" eb="4">
      <t>サクゲン</t>
    </rPh>
    <rPh sb="4" eb="6">
      <t>ケイカク</t>
    </rPh>
    <rPh sb="6" eb="8">
      <t>サクセイ</t>
    </rPh>
    <rPh sb="8" eb="10">
      <t>ホジョ</t>
    </rPh>
    <rPh sb="10" eb="11">
      <t>ヒョウ</t>
    </rPh>
    <rPh sb="12" eb="14">
      <t>ヘンドウ</t>
    </rPh>
    <rPh sb="14" eb="15">
      <t>ヒ</t>
    </rPh>
    <phoneticPr fontId="2"/>
  </si>
  <si>
    <t>％</t>
    <phoneticPr fontId="2"/>
  </si>
  <si>
    <t>経費削減計画作成補助表（固定費）</t>
    <rPh sb="0" eb="2">
      <t>ケイヒ</t>
    </rPh>
    <rPh sb="2" eb="4">
      <t>サクゲン</t>
    </rPh>
    <rPh sb="4" eb="6">
      <t>ケイカク</t>
    </rPh>
    <rPh sb="6" eb="8">
      <t>サクセイ</t>
    </rPh>
    <rPh sb="8" eb="10">
      <t>ホジョ</t>
    </rPh>
    <rPh sb="10" eb="11">
      <t>ヒョウ</t>
    </rPh>
    <rPh sb="12" eb="14">
      <t>コテイ</t>
    </rPh>
    <rPh sb="14" eb="15">
      <t>ヒ</t>
    </rPh>
    <phoneticPr fontId="2"/>
  </si>
  <si>
    <t>例）　　　　
　販売管理費</t>
    <rPh sb="0" eb="1">
      <t>レイ</t>
    </rPh>
    <rPh sb="8" eb="10">
      <t>ハンバイ</t>
    </rPh>
    <rPh sb="10" eb="13">
      <t>カンリヒ</t>
    </rPh>
    <phoneticPr fontId="2"/>
  </si>
  <si>
    <t>リース料</t>
    <rPh sb="3" eb="4">
      <t>リョウ</t>
    </rPh>
    <phoneticPr fontId="2"/>
  </si>
  <si>
    <t>リースの終了</t>
    <rPh sb="4" eb="6">
      <t>シュウリョウ</t>
    </rPh>
    <phoneticPr fontId="2"/>
  </si>
  <si>
    <t>計画3年目にリース料が500千円⇒300千円になる。</t>
    <rPh sb="0" eb="2">
      <t>ケイカク</t>
    </rPh>
    <rPh sb="3" eb="5">
      <t>ネンメ</t>
    </rPh>
    <rPh sb="9" eb="10">
      <t>リョウ</t>
    </rPh>
    <rPh sb="14" eb="16">
      <t>センエン</t>
    </rPh>
    <rPh sb="20" eb="22">
      <t>センエン</t>
    </rPh>
    <phoneticPr fontId="2"/>
  </si>
  <si>
    <t>固定費の合計</t>
    <rPh sb="0" eb="3">
      <t>コテイヒ</t>
    </rPh>
    <rPh sb="4" eb="6">
      <t>ゴウケイ</t>
    </rPh>
    <phoneticPr fontId="2"/>
  </si>
  <si>
    <t>変動費の合計</t>
    <rPh sb="0" eb="2">
      <t>ヘンドウ</t>
    </rPh>
    <rPh sb="2" eb="3">
      <t>ヒ</t>
    </rPh>
    <rPh sb="4" eb="6">
      <t>ゴウケイ</t>
    </rPh>
    <phoneticPr fontId="2"/>
  </si>
  <si>
    <t>売上効果</t>
    <rPh sb="0" eb="2">
      <t>ウリアゲ</t>
    </rPh>
    <rPh sb="2" eb="4">
      <t>コウカ</t>
    </rPh>
    <phoneticPr fontId="2"/>
  </si>
  <si>
    <t>経費効果</t>
    <rPh sb="0" eb="2">
      <t>ケイヒ</t>
    </rPh>
    <rPh sb="2" eb="4">
      <t>コウカ</t>
    </rPh>
    <phoneticPr fontId="2"/>
  </si>
  <si>
    <t>備考</t>
    <rPh sb="0" eb="2">
      <t>ビコウ</t>
    </rPh>
    <phoneticPr fontId="2"/>
  </si>
  <si>
    <t>設備投資の目的、波及効果</t>
    <rPh sb="0" eb="2">
      <t>セツビ</t>
    </rPh>
    <rPh sb="2" eb="4">
      <t>トウシ</t>
    </rPh>
    <rPh sb="5" eb="7">
      <t>モクテキ</t>
    </rPh>
    <rPh sb="8" eb="10">
      <t>ハキュウ</t>
    </rPh>
    <rPh sb="10" eb="12">
      <t>コウカ</t>
    </rPh>
    <phoneticPr fontId="2"/>
  </si>
  <si>
    <t>全体売上</t>
    <rPh sb="0" eb="2">
      <t>ゼンタイ</t>
    </rPh>
    <rPh sb="2" eb="4">
      <t>ウリアゲ</t>
    </rPh>
    <phoneticPr fontId="2"/>
  </si>
  <si>
    <t>電力費の増加</t>
    <rPh sb="0" eb="2">
      <t>デンリョク</t>
    </rPh>
    <rPh sb="2" eb="3">
      <t>ヒ</t>
    </rPh>
    <rPh sb="4" eb="6">
      <t>ゾウカ</t>
    </rPh>
    <phoneticPr fontId="2"/>
  </si>
  <si>
    <t>長期借入</t>
    <rPh sb="0" eb="2">
      <t>チョウキ</t>
    </rPh>
    <phoneticPr fontId="2"/>
  </si>
  <si>
    <t>投資効果</t>
    <rPh sb="0" eb="2">
      <t>トウシ</t>
    </rPh>
    <rPh sb="2" eb="4">
      <t>コウカ</t>
    </rPh>
    <phoneticPr fontId="2"/>
  </si>
  <si>
    <t>検証</t>
    <rPh sb="0" eb="2">
      <t>ケンショウ</t>
    </rPh>
    <phoneticPr fontId="2"/>
  </si>
  <si>
    <t>新工場のライン増設に伴い、月4,000千円の増加</t>
    <rPh sb="0" eb="3">
      <t>シンコウジョウ</t>
    </rPh>
    <rPh sb="7" eb="9">
      <t>ゾウセツ</t>
    </rPh>
    <rPh sb="10" eb="11">
      <t>トモナ</t>
    </rPh>
    <rPh sb="13" eb="14">
      <t>ツキ</t>
    </rPh>
    <rPh sb="19" eb="21">
      <t>センエン</t>
    </rPh>
    <rPh sb="22" eb="24">
      <t>ゾウカ</t>
    </rPh>
    <phoneticPr fontId="2"/>
  </si>
  <si>
    <t>月額</t>
    <rPh sb="0" eb="2">
      <t>ゲツガク</t>
    </rPh>
    <phoneticPr fontId="2"/>
  </si>
  <si>
    <t>投資前経常利益率</t>
    <rPh sb="0" eb="2">
      <t>トウシ</t>
    </rPh>
    <rPh sb="2" eb="3">
      <t>マエ</t>
    </rPh>
    <rPh sb="3" eb="5">
      <t>ケイジョウ</t>
    </rPh>
    <rPh sb="5" eb="7">
      <t>リエキ</t>
    </rPh>
    <rPh sb="7" eb="8">
      <t>リツ</t>
    </rPh>
    <phoneticPr fontId="2"/>
  </si>
  <si>
    <t>経常利益</t>
    <rPh sb="0" eb="2">
      <t>ケイジョウ</t>
    </rPh>
    <rPh sb="2" eb="4">
      <t>リエキ</t>
    </rPh>
    <phoneticPr fontId="2"/>
  </si>
  <si>
    <t>概算</t>
    <rPh sb="0" eb="2">
      <t>ガイサン</t>
    </rPh>
    <phoneticPr fontId="2"/>
  </si>
  <si>
    <t>ＣＦ</t>
    <phoneticPr fontId="2"/>
  </si>
  <si>
    <t>設備投資</t>
    <rPh sb="0" eb="2">
      <t>セツビ</t>
    </rPh>
    <rPh sb="2" eb="4">
      <t>トウシ</t>
    </rPh>
    <phoneticPr fontId="2"/>
  </si>
  <si>
    <t>資金調達</t>
    <rPh sb="0" eb="2">
      <t>シキン</t>
    </rPh>
    <rPh sb="2" eb="4">
      <t>チョウタツ</t>
    </rPh>
    <phoneticPr fontId="2"/>
  </si>
  <si>
    <t>製造</t>
    <rPh sb="0" eb="2">
      <t>セイゾウ</t>
    </rPh>
    <phoneticPr fontId="2"/>
  </si>
  <si>
    <t>金属加工機械</t>
    <phoneticPr fontId="2"/>
  </si>
  <si>
    <t>Ａ製品</t>
    <phoneticPr fontId="2"/>
  </si>
  <si>
    <t>減価償却費</t>
    <phoneticPr fontId="2"/>
  </si>
  <si>
    <t>※不動産取得税　取得金額×70％×4％（初年度のみ）</t>
    <phoneticPr fontId="2"/>
  </si>
  <si>
    <t>租税公課</t>
    <phoneticPr fontId="2"/>
  </si>
  <si>
    <t>※固定資産税　　取得価格×70％×1.4％（2年目以降）</t>
    <phoneticPr fontId="2"/>
  </si>
  <si>
    <t>労務費</t>
    <phoneticPr fontId="2"/>
  </si>
  <si>
    <t>その他</t>
    <phoneticPr fontId="2"/>
  </si>
  <si>
    <t>Ｃ銀行</t>
    <phoneticPr fontId="2"/>
  </si>
  <si>
    <t>元金均等</t>
    <rPh sb="0" eb="2">
      <t>モトキン</t>
    </rPh>
    <rPh sb="2" eb="4">
      <t>キントウ</t>
    </rPh>
    <phoneticPr fontId="2"/>
  </si>
  <si>
    <t>専門技師1名雇用（3,000千円）、作業員2名減員（▲4,000千円）、労働時間短縮（▲500千円）</t>
    <rPh sb="0" eb="2">
      <t>センモン</t>
    </rPh>
    <rPh sb="2" eb="4">
      <t>ギシ</t>
    </rPh>
    <rPh sb="5" eb="6">
      <t>メイ</t>
    </rPh>
    <rPh sb="6" eb="8">
      <t>コヨウ</t>
    </rPh>
    <rPh sb="14" eb="16">
      <t>センエン</t>
    </rPh>
    <rPh sb="18" eb="21">
      <t>サギョウイン</t>
    </rPh>
    <rPh sb="22" eb="23">
      <t>メイ</t>
    </rPh>
    <rPh sb="23" eb="25">
      <t>ゲンイン</t>
    </rPh>
    <rPh sb="32" eb="34">
      <t>センエン</t>
    </rPh>
    <rPh sb="36" eb="38">
      <t>ロウドウ</t>
    </rPh>
    <rPh sb="38" eb="40">
      <t>ジカン</t>
    </rPh>
    <rPh sb="40" eb="42">
      <t>タンシュク</t>
    </rPh>
    <rPh sb="47" eb="49">
      <t>センエン</t>
    </rPh>
    <phoneticPr fontId="2"/>
  </si>
  <si>
    <t>平成22年〇月に、期間10年、金利△％で30,000千円調達。毎月返済は250千円。</t>
    <rPh sb="0" eb="2">
      <t>ヘイセイ</t>
    </rPh>
    <rPh sb="4" eb="5">
      <t>ネン</t>
    </rPh>
    <rPh sb="6" eb="7">
      <t>ガツ</t>
    </rPh>
    <rPh sb="9" eb="11">
      <t>キカン</t>
    </rPh>
    <rPh sb="13" eb="14">
      <t>ネン</t>
    </rPh>
    <rPh sb="15" eb="17">
      <t>キンリ</t>
    </rPh>
    <rPh sb="26" eb="28">
      <t>センエン</t>
    </rPh>
    <rPh sb="28" eb="30">
      <t>チョウタツ</t>
    </rPh>
    <rPh sb="31" eb="33">
      <t>マイツキ</t>
    </rPh>
    <rPh sb="33" eb="35">
      <t>ヘンサイ</t>
    </rPh>
    <rPh sb="39" eb="41">
      <t>センエン</t>
    </rPh>
    <phoneticPr fontId="2"/>
  </si>
  <si>
    <t>6月</t>
    <rPh sb="1" eb="2">
      <t>ガツ</t>
    </rPh>
    <phoneticPr fontId="2"/>
  </si>
  <si>
    <t>返済月数</t>
    <rPh sb="0" eb="2">
      <t>ヘンサイ</t>
    </rPh>
    <rPh sb="2" eb="4">
      <t>ツキスウ</t>
    </rPh>
    <phoneticPr fontId="2"/>
  </si>
  <si>
    <t>投資月</t>
    <phoneticPr fontId="2"/>
  </si>
  <si>
    <t>稼動月数</t>
    <rPh sb="0" eb="2">
      <t>カドウ</t>
    </rPh>
    <rPh sb="2" eb="3">
      <t>ツキ</t>
    </rPh>
    <rPh sb="3" eb="4">
      <t>スウ</t>
    </rPh>
    <phoneticPr fontId="2"/>
  </si>
  <si>
    <t>‐</t>
    <phoneticPr fontId="2"/>
  </si>
  <si>
    <t>※建物は定額法のみ
　　　定額法　9年　償却率は27.7％</t>
    <rPh sb="1" eb="3">
      <t>タテモノ</t>
    </rPh>
    <rPh sb="4" eb="6">
      <t>テイガク</t>
    </rPh>
    <rPh sb="6" eb="7">
      <t>ホウ</t>
    </rPh>
    <rPh sb="13" eb="15">
      <t>テイガク</t>
    </rPh>
    <rPh sb="15" eb="16">
      <t>ホウ</t>
    </rPh>
    <rPh sb="18" eb="19">
      <t>ネン</t>
    </rPh>
    <rPh sb="20" eb="23">
      <t>ショウキャクリツ</t>
    </rPh>
    <phoneticPr fontId="2"/>
  </si>
  <si>
    <t>短期</t>
    <rPh sb="0" eb="2">
      <t>タンキ</t>
    </rPh>
    <phoneticPr fontId="2"/>
  </si>
  <si>
    <t>既存</t>
    <rPh sb="0" eb="2">
      <t>キゾン</t>
    </rPh>
    <phoneticPr fontId="2"/>
  </si>
  <si>
    <t>新規</t>
    <rPh sb="0" eb="2">
      <t>シンキ</t>
    </rPh>
    <phoneticPr fontId="2"/>
  </si>
  <si>
    <t>借入月</t>
    <rPh sb="0" eb="2">
      <t>カリイレ</t>
    </rPh>
    <rPh sb="2" eb="3">
      <t>ヅキ</t>
    </rPh>
    <phoneticPr fontId="2"/>
  </si>
  <si>
    <t>返済開始月</t>
    <rPh sb="0" eb="2">
      <t>ヘンサイ</t>
    </rPh>
    <rPh sb="2" eb="4">
      <t>カイシ</t>
    </rPh>
    <rPh sb="4" eb="5">
      <t>ツキ</t>
    </rPh>
    <phoneticPr fontId="2"/>
  </si>
  <si>
    <t>運転</t>
    <rPh sb="0" eb="2">
      <t>ウンテン</t>
    </rPh>
    <phoneticPr fontId="2"/>
  </si>
  <si>
    <t>設備</t>
    <rPh sb="0" eb="2">
      <t>セツビ</t>
    </rPh>
    <phoneticPr fontId="2"/>
  </si>
  <si>
    <t>例1</t>
    <rPh sb="0" eb="1">
      <t>レイ</t>
    </rPh>
    <phoneticPr fontId="2"/>
  </si>
  <si>
    <t>例2</t>
    <rPh sb="0" eb="1">
      <t>レイ</t>
    </rPh>
    <phoneticPr fontId="2"/>
  </si>
  <si>
    <t>例3</t>
    <rPh sb="0" eb="1">
      <t>レイ</t>
    </rPh>
    <phoneticPr fontId="2"/>
  </si>
  <si>
    <t>例4</t>
    <rPh sb="0" eb="1">
      <t>レイ</t>
    </rPh>
    <phoneticPr fontId="2"/>
  </si>
  <si>
    <t>例1～3までを借換え</t>
    <rPh sb="0" eb="1">
      <t>レイ</t>
    </rPh>
    <rPh sb="7" eb="9">
      <t>カリカ</t>
    </rPh>
    <phoneticPr fontId="2"/>
  </si>
  <si>
    <t>既・新</t>
    <rPh sb="0" eb="1">
      <t>キ</t>
    </rPh>
    <rPh sb="2" eb="3">
      <t>シン</t>
    </rPh>
    <phoneticPr fontId="2"/>
  </si>
  <si>
    <t>残高
（既存は決算時点）</t>
    <rPh sb="0" eb="2">
      <t>ザンダカ</t>
    </rPh>
    <rPh sb="4" eb="6">
      <t>キゾン</t>
    </rPh>
    <rPh sb="7" eb="9">
      <t>ケッサン</t>
    </rPh>
    <rPh sb="9" eb="11">
      <t>ジテン</t>
    </rPh>
    <phoneticPr fontId="2"/>
  </si>
  <si>
    <t>粗利（％）</t>
    <rPh sb="0" eb="2">
      <t>ソリ</t>
    </rPh>
    <phoneticPr fontId="2"/>
  </si>
  <si>
    <t>粗益（千円）</t>
    <rPh sb="0" eb="1">
      <t>ホボ</t>
    </rPh>
    <rPh sb="1" eb="2">
      <t>エキ</t>
    </rPh>
    <rPh sb="3" eb="5">
      <t>センエン</t>
    </rPh>
    <phoneticPr fontId="2"/>
  </si>
  <si>
    <t>商品、製品名、取引先名</t>
    <rPh sb="0" eb="2">
      <t>ショウヒン</t>
    </rPh>
    <rPh sb="3" eb="6">
      <t>セイヒンメイ</t>
    </rPh>
    <rPh sb="7" eb="9">
      <t>トリヒキ</t>
    </rPh>
    <rPh sb="9" eb="10">
      <t>サキ</t>
    </rPh>
    <rPh sb="10" eb="11">
      <t>メイ</t>
    </rPh>
    <phoneticPr fontId="2"/>
  </si>
  <si>
    <t>商品名、取引先名</t>
    <rPh sb="0" eb="2">
      <t>ショウヒン</t>
    </rPh>
    <rPh sb="2" eb="3">
      <t>メイ</t>
    </rPh>
    <rPh sb="4" eb="6">
      <t>トリヒキ</t>
    </rPh>
    <rPh sb="6" eb="7">
      <t>サキ</t>
    </rPh>
    <rPh sb="7" eb="8">
      <t>メイ</t>
    </rPh>
    <phoneticPr fontId="2"/>
  </si>
  <si>
    <t>材料費</t>
    <phoneticPr fontId="2"/>
  </si>
  <si>
    <t>変動費</t>
    <rPh sb="0" eb="2">
      <t>ヘンドウ</t>
    </rPh>
    <rPh sb="2" eb="3">
      <t>ヒ</t>
    </rPh>
    <phoneticPr fontId="2"/>
  </si>
  <si>
    <t>固定費</t>
    <rPh sb="0" eb="2">
      <t>コテイ</t>
    </rPh>
    <rPh sb="2" eb="3">
      <t>ヒ</t>
    </rPh>
    <phoneticPr fontId="2"/>
  </si>
  <si>
    <t>前期</t>
  </si>
  <si>
    <t>当期予測</t>
  </si>
  <si>
    <t>2年目</t>
  </si>
  <si>
    <t>3年目</t>
  </si>
  <si>
    <t>4年目</t>
  </si>
  <si>
    <t>売上計画作成補助表（積上げ方式・販売、サービス業）</t>
    <rPh sb="0" eb="2">
      <t>ウリアゲ</t>
    </rPh>
    <rPh sb="2" eb="4">
      <t>ケイカク</t>
    </rPh>
    <rPh sb="4" eb="6">
      <t>サクセイ</t>
    </rPh>
    <rPh sb="6" eb="8">
      <t>ホジョ</t>
    </rPh>
    <rPh sb="8" eb="9">
      <t>ヒョウ</t>
    </rPh>
    <rPh sb="10" eb="12">
      <t>ツミア</t>
    </rPh>
    <rPh sb="13" eb="15">
      <t>ホウシキ</t>
    </rPh>
    <rPh sb="16" eb="18">
      <t>ハンバイ</t>
    </rPh>
    <rPh sb="23" eb="24">
      <t>ギョウ</t>
    </rPh>
    <phoneticPr fontId="2"/>
  </si>
  <si>
    <t>売上計画作成補助表（積上げ方式・製造業）</t>
    <rPh sb="0" eb="2">
      <t>ウリアゲ</t>
    </rPh>
    <rPh sb="2" eb="4">
      <t>ケイカク</t>
    </rPh>
    <rPh sb="4" eb="6">
      <t>サクセイ</t>
    </rPh>
    <rPh sb="6" eb="8">
      <t>ホジョ</t>
    </rPh>
    <rPh sb="8" eb="9">
      <t>ヒョウ</t>
    </rPh>
    <rPh sb="10" eb="12">
      <t>ツミア</t>
    </rPh>
    <rPh sb="13" eb="15">
      <t>ホウシキ</t>
    </rPh>
    <rPh sb="16" eb="19">
      <t>セイゾウギョウ</t>
    </rPh>
    <phoneticPr fontId="2"/>
  </si>
  <si>
    <t>・△△工程の管理帳票を作ることで
　不良品の発生を抑える
・水道光熱費や労務費にも波及する</t>
    <rPh sb="3" eb="5">
      <t>コウテイ</t>
    </rPh>
    <rPh sb="6" eb="8">
      <t>カンリ</t>
    </rPh>
    <rPh sb="8" eb="10">
      <t>チョウヒョウ</t>
    </rPh>
    <rPh sb="11" eb="12">
      <t>ツク</t>
    </rPh>
    <rPh sb="18" eb="20">
      <t>フリョウ</t>
    </rPh>
    <rPh sb="20" eb="21">
      <t>ヒン</t>
    </rPh>
    <rPh sb="22" eb="24">
      <t>ハッセイ</t>
    </rPh>
    <rPh sb="25" eb="26">
      <t>オサ</t>
    </rPh>
    <rPh sb="30" eb="32">
      <t>スイドウ</t>
    </rPh>
    <rPh sb="32" eb="35">
      <t>コウネツヒ</t>
    </rPh>
    <rPh sb="36" eb="39">
      <t>ロウムヒ</t>
    </rPh>
    <rPh sb="41" eb="43">
      <t>ハキュウ</t>
    </rPh>
    <phoneticPr fontId="2"/>
  </si>
  <si>
    <t>売上×投資前経常利益率+今回の投資効果</t>
    <phoneticPr fontId="2"/>
  </si>
  <si>
    <t>売上×投資前経常利益率+今回の投資効果</t>
    <phoneticPr fontId="2"/>
  </si>
  <si>
    <t>返済
増減</t>
    <rPh sb="0" eb="2">
      <t>ヘンサイ</t>
    </rPh>
    <rPh sb="3" eb="5">
      <t>ゾウゲン</t>
    </rPh>
    <phoneticPr fontId="2"/>
  </si>
  <si>
    <t>◆</t>
    <phoneticPr fontId="2"/>
  </si>
  <si>
    <t>機会　Ｏ</t>
    <phoneticPr fontId="2"/>
  </si>
  <si>
    <t>脅威　Ｔ</t>
    <phoneticPr fontId="2"/>
  </si>
  <si>
    <t>5年目</t>
  </si>
  <si>
    <t>売上×投資前経常利益率（5％）+今回の投資効果</t>
    <phoneticPr fontId="2"/>
  </si>
  <si>
    <t>投資後経常利益+減価償却費-返済年額</t>
    <rPh sb="0" eb="2">
      <t>トウシ</t>
    </rPh>
    <rPh sb="2" eb="3">
      <t>ゴ</t>
    </rPh>
    <rPh sb="3" eb="5">
      <t>ケイジョウ</t>
    </rPh>
    <rPh sb="5" eb="7">
      <t>リエキ</t>
    </rPh>
    <rPh sb="8" eb="10">
      <t>ゲンカ</t>
    </rPh>
    <rPh sb="10" eb="12">
      <t>ショウキャク</t>
    </rPh>
    <rPh sb="12" eb="13">
      <t>ヒ</t>
    </rPh>
    <rPh sb="14" eb="16">
      <t>ヘンサイ</t>
    </rPh>
    <rPh sb="16" eb="18">
      <t>ネンガク</t>
    </rPh>
    <phoneticPr fontId="2"/>
  </si>
  <si>
    <t>　第</t>
    <rPh sb="1" eb="2">
      <t>ダイ</t>
    </rPh>
    <phoneticPr fontId="2"/>
  </si>
  <si>
    <t>期</t>
    <rPh sb="0" eb="1">
      <t>キ</t>
    </rPh>
    <phoneticPr fontId="2"/>
  </si>
  <si>
    <t>消費税：</t>
    <phoneticPr fontId="2"/>
  </si>
  <si>
    <t>単位:千円</t>
  </si>
  <si>
    <t>売上比</t>
    <rPh sb="0" eb="2">
      <t>ウリアゲ</t>
    </rPh>
    <rPh sb="2" eb="3">
      <t>ヒ</t>
    </rPh>
    <phoneticPr fontId="2"/>
  </si>
  <si>
    <t>数値根拠</t>
    <rPh sb="0" eb="2">
      <t>スウチ</t>
    </rPh>
    <rPh sb="2" eb="4">
      <t>コンキョ</t>
    </rPh>
    <phoneticPr fontId="2"/>
  </si>
  <si>
    <t>売上高1</t>
    <phoneticPr fontId="2"/>
  </si>
  <si>
    <t>売上高2</t>
  </si>
  <si>
    <t>売上高3</t>
  </si>
  <si>
    <t>売上高4</t>
  </si>
  <si>
    <t>売上高5</t>
  </si>
  <si>
    <t>＜売上高合計＞</t>
  </si>
  <si>
    <t>（損益分岐点）</t>
  </si>
  <si>
    <t>（限界利益率）</t>
  </si>
  <si>
    <t>期首商品棚卸高</t>
  </si>
  <si>
    <t>期首製品・仕掛品棚卸高</t>
  </si>
  <si>
    <t>商品仕入高</t>
  </si>
  <si>
    <t>内部仕入高</t>
  </si>
  <si>
    <t>＜総製造経費＞</t>
  </si>
  <si>
    <t>期末商品棚卸高</t>
  </si>
  <si>
    <t>期末製品・仕掛品棚卸高</t>
  </si>
  <si>
    <t>＜売上原価＞</t>
  </si>
  <si>
    <t>＜売上総利益＞</t>
  </si>
  <si>
    <t>＜販売費・一般管理費＞</t>
  </si>
  <si>
    <t>＜営業利益＞</t>
  </si>
  <si>
    <t>他の営業外収益</t>
  </si>
  <si>
    <t>＜営業外収益合計＞</t>
  </si>
  <si>
    <t>繰延資産償却</t>
  </si>
  <si>
    <t>他の営業外費用</t>
  </si>
  <si>
    <t>＜営業外費用合計＞</t>
  </si>
  <si>
    <t>＜経常利益＞</t>
  </si>
  <si>
    <t>固定資産売却益</t>
  </si>
  <si>
    <t>他の特別利益</t>
  </si>
  <si>
    <t>＜特別利益合計＞</t>
  </si>
  <si>
    <t>固定資産売却損</t>
  </si>
  <si>
    <t>他の特別損失</t>
  </si>
  <si>
    <t>＜特別損失合計＞</t>
  </si>
  <si>
    <t>＜税引前当期利益＞</t>
  </si>
  <si>
    <t>法人税、住民税等</t>
  </si>
  <si>
    <t>法人税等調整額</t>
  </si>
  <si>
    <t>＜当期利益＞</t>
  </si>
  <si>
    <t>期首材料棚卸高</t>
  </si>
  <si>
    <t>材料仕入高</t>
  </si>
  <si>
    <t>期末材料棚卸高</t>
  </si>
  <si>
    <t>＜材料費合計＞</t>
  </si>
  <si>
    <t>賃金</t>
  </si>
  <si>
    <t>賞与</t>
  </si>
  <si>
    <t>退職金</t>
  </si>
  <si>
    <t>法定福利費</t>
  </si>
  <si>
    <t>福利厚生費</t>
  </si>
  <si>
    <t>＜人件費合計＞</t>
  </si>
  <si>
    <t>製造変動費１</t>
  </si>
  <si>
    <t>接待交際費</t>
  </si>
  <si>
    <t>保険料</t>
  </si>
  <si>
    <t>地代家賃</t>
  </si>
  <si>
    <t>賃借料</t>
  </si>
  <si>
    <t>水道光熱費</t>
  </si>
  <si>
    <t>通信費</t>
  </si>
  <si>
    <t>旅費交通費</t>
  </si>
  <si>
    <t>消耗品費</t>
  </si>
  <si>
    <t>修繕費</t>
  </si>
  <si>
    <t>21年3月に修繕を実施</t>
    <rPh sb="2" eb="3">
      <t>ネン</t>
    </rPh>
    <rPh sb="4" eb="5">
      <t>ガツ</t>
    </rPh>
    <rPh sb="6" eb="8">
      <t>シュウゼン</t>
    </rPh>
    <rPh sb="9" eb="11">
      <t>ジッシ</t>
    </rPh>
    <phoneticPr fontId="2"/>
  </si>
  <si>
    <t>租税公課</t>
  </si>
  <si>
    <t>減価償却費</t>
  </si>
  <si>
    <t>教育研修費</t>
  </si>
  <si>
    <t>製造固定費１</t>
  </si>
  <si>
    <t>製造固定費２</t>
  </si>
  <si>
    <t>製造固定費３</t>
  </si>
  <si>
    <t>＜製造経費合計＞</t>
  </si>
  <si>
    <t>役員報酬</t>
  </si>
  <si>
    <t>販売固定費１</t>
  </si>
  <si>
    <t>貸倒損・引当損</t>
  </si>
  <si>
    <t>管理固定費１</t>
  </si>
  <si>
    <t>管理固定費２</t>
  </si>
  <si>
    <t>管理固定費３</t>
  </si>
  <si>
    <t>借入返済額（当金庫）</t>
  </si>
  <si>
    <t>借入返済額（他行）</t>
  </si>
  <si>
    <t>新規借入（当金庫）</t>
  </si>
  <si>
    <t>損益計算書（中長期計画）</t>
    <rPh sb="6" eb="9">
      <t>チュウチョウキ</t>
    </rPh>
    <rPh sb="9" eb="11">
      <t>ケイカク</t>
    </rPh>
    <phoneticPr fontId="2"/>
  </si>
  <si>
    <t>作成日：</t>
    <phoneticPr fontId="2"/>
  </si>
  <si>
    <t>給与</t>
    <phoneticPr fontId="2"/>
  </si>
  <si>
    <t>販売変動費</t>
    <rPh sb="2" eb="4">
      <t>ヘンドウ</t>
    </rPh>
    <rPh sb="4" eb="5">
      <t>ヒ</t>
    </rPh>
    <phoneticPr fontId="2"/>
  </si>
  <si>
    <t>広告・販促費</t>
    <rPh sb="0" eb="2">
      <t>コウコク</t>
    </rPh>
    <phoneticPr fontId="2"/>
  </si>
  <si>
    <t>事務用・消耗品費</t>
    <phoneticPr fontId="2"/>
  </si>
  <si>
    <t>＜他販管費計＞</t>
    <rPh sb="1" eb="2">
      <t>ホカ</t>
    </rPh>
    <rPh sb="2" eb="3">
      <t>ハン</t>
    </rPh>
    <rPh sb="3" eb="4">
      <t>カン</t>
    </rPh>
    <rPh sb="4" eb="5">
      <t>ヒ</t>
    </rPh>
    <rPh sb="5" eb="6">
      <t>ケイ</t>
    </rPh>
    <phoneticPr fontId="2"/>
  </si>
  <si>
    <t>受取利息・配当金</t>
    <rPh sb="5" eb="8">
      <t>ハイトウキン</t>
    </rPh>
    <phoneticPr fontId="2"/>
  </si>
  <si>
    <t>支払利息・割引料</t>
    <rPh sb="5" eb="8">
      <t>ワリビキリョウ</t>
    </rPh>
    <phoneticPr fontId="2"/>
  </si>
  <si>
    <t>&lt;製造経費&gt;</t>
    <phoneticPr fontId="2"/>
  </si>
  <si>
    <t>仕入先の見直し
不良品の減少</t>
    <rPh sb="0" eb="2">
      <t>シイレ</t>
    </rPh>
    <rPh sb="2" eb="3">
      <t>サキ</t>
    </rPh>
    <rPh sb="4" eb="6">
      <t>ミナオ</t>
    </rPh>
    <rPh sb="8" eb="9">
      <t>フ</t>
    </rPh>
    <rPh sb="9" eb="11">
      <t>リョウヒン</t>
    </rPh>
    <rPh sb="12" eb="14">
      <t>ゲンショウ</t>
    </rPh>
    <phoneticPr fontId="2"/>
  </si>
  <si>
    <t>労働時間の短縮
Ｈ22　採用５名、２名退職</t>
    <rPh sb="0" eb="2">
      <t>ロウドウ</t>
    </rPh>
    <rPh sb="2" eb="4">
      <t>ジカン</t>
    </rPh>
    <rPh sb="5" eb="7">
      <t>タンシュク</t>
    </rPh>
    <rPh sb="12" eb="14">
      <t>サイヨウ</t>
    </rPh>
    <rPh sb="15" eb="16">
      <t>メイ</t>
    </rPh>
    <rPh sb="18" eb="19">
      <t>メイ</t>
    </rPh>
    <rPh sb="19" eb="21">
      <t>タイショク</t>
    </rPh>
    <phoneticPr fontId="2"/>
  </si>
  <si>
    <t>＜労務費計＞</t>
    <rPh sb="1" eb="4">
      <t>ロウムヒ</t>
    </rPh>
    <phoneticPr fontId="2"/>
  </si>
  <si>
    <t>＜外注加工費＞</t>
    <phoneticPr fontId="2"/>
  </si>
  <si>
    <t xml:space="preserve">内製化により外注費削減
</t>
    <rPh sb="0" eb="3">
      <t>ナイセイカ</t>
    </rPh>
    <rPh sb="6" eb="9">
      <t>ガイチュウヒ</t>
    </rPh>
    <rPh sb="9" eb="11">
      <t>サクゲン</t>
    </rPh>
    <phoneticPr fontId="2"/>
  </si>
  <si>
    <t>運送費</t>
    <rPh sb="0" eb="3">
      <t>ウンソウヒ</t>
    </rPh>
    <phoneticPr fontId="2"/>
  </si>
  <si>
    <t>電力・水道光熱費</t>
    <phoneticPr fontId="2"/>
  </si>
  <si>
    <t>設備増加</t>
    <rPh sb="0" eb="2">
      <t>セツビ</t>
    </rPh>
    <rPh sb="2" eb="4">
      <t>ゾウカ</t>
    </rPh>
    <phoneticPr fontId="2"/>
  </si>
  <si>
    <t>修繕費・設備維持費</t>
    <phoneticPr fontId="2"/>
  </si>
  <si>
    <t>＜純資産の部＞</t>
    <rPh sb="5" eb="6">
      <t>ブ</t>
    </rPh>
    <phoneticPr fontId="2"/>
  </si>
  <si>
    <t>純資産残高</t>
    <rPh sb="0" eb="3">
      <t>ジュンシサン</t>
    </rPh>
    <rPh sb="3" eb="5">
      <t>ザンダカ</t>
    </rPh>
    <phoneticPr fontId="2"/>
  </si>
  <si>
    <t>＜資金繰り＞</t>
    <phoneticPr fontId="2"/>
  </si>
  <si>
    <t>簡易CF</t>
    <rPh sb="0" eb="2">
      <t>カンイ</t>
    </rPh>
    <phoneticPr fontId="2"/>
  </si>
  <si>
    <t>法人・個人</t>
    <rPh sb="3" eb="5">
      <t>コジン</t>
    </rPh>
    <phoneticPr fontId="2"/>
  </si>
  <si>
    <t>税抜・税込</t>
    <rPh sb="0" eb="1">
      <t>ゼイ</t>
    </rPh>
    <rPh sb="1" eb="2">
      <t>ヌ</t>
    </rPh>
    <rPh sb="3" eb="5">
      <t>ゼイコミ</t>
    </rPh>
    <phoneticPr fontId="2"/>
  </si>
  <si>
    <t>新規借入（他行）</t>
    <rPh sb="5" eb="7">
      <t>タコウ</t>
    </rPh>
    <phoneticPr fontId="2"/>
  </si>
  <si>
    <t>その他</t>
    <phoneticPr fontId="2"/>
  </si>
  <si>
    <t>その他</t>
    <phoneticPr fontId="2"/>
  </si>
  <si>
    <t>資金収支予測</t>
    <rPh sb="0" eb="2">
      <t>シキン</t>
    </rPh>
    <rPh sb="2" eb="4">
      <t>シュウシ</t>
    </rPh>
    <rPh sb="4" eb="6">
      <t>ヨソク</t>
    </rPh>
    <phoneticPr fontId="2"/>
  </si>
  <si>
    <t>予想現預金残高</t>
    <rPh sb="0" eb="2">
      <t>ヨソウ</t>
    </rPh>
    <rPh sb="2" eb="3">
      <t>ゲン</t>
    </rPh>
    <rPh sb="3" eb="5">
      <t>ヨキン</t>
    </rPh>
    <rPh sb="5" eb="7">
      <t>ザンダカ</t>
    </rPh>
    <phoneticPr fontId="2"/>
  </si>
  <si>
    <t>企業名：</t>
    <phoneticPr fontId="2"/>
  </si>
  <si>
    <t>◆</t>
    <phoneticPr fontId="2"/>
  </si>
  <si>
    <t>売上計画</t>
    <rPh sb="0" eb="2">
      <t>ウリアゲ</t>
    </rPh>
    <rPh sb="2" eb="4">
      <t>ケイカク</t>
    </rPh>
    <phoneticPr fontId="2"/>
  </si>
  <si>
    <t>◆</t>
    <phoneticPr fontId="2"/>
  </si>
  <si>
    <t>人件費計画</t>
    <rPh sb="0" eb="3">
      <t>ジンケンヒ</t>
    </rPh>
    <rPh sb="3" eb="5">
      <t>ケイカク</t>
    </rPh>
    <phoneticPr fontId="2"/>
  </si>
  <si>
    <t>◆</t>
    <phoneticPr fontId="2"/>
  </si>
  <si>
    <t>その他の経費計画</t>
    <rPh sb="2" eb="3">
      <t>タ</t>
    </rPh>
    <rPh sb="4" eb="6">
      <t>ケイヒ</t>
    </rPh>
    <rPh sb="6" eb="8">
      <t>ケイカク</t>
    </rPh>
    <phoneticPr fontId="2"/>
  </si>
  <si>
    <t>借入計画</t>
    <rPh sb="0" eb="2">
      <t>カリイレ</t>
    </rPh>
    <rPh sb="2" eb="4">
      <t>ケイカク</t>
    </rPh>
    <phoneticPr fontId="2"/>
  </si>
  <si>
    <t>投資計画</t>
    <rPh sb="0" eb="2">
      <t>トウシ</t>
    </rPh>
    <rPh sb="2" eb="4">
      <t>ケイカク</t>
    </rPh>
    <phoneticPr fontId="2"/>
  </si>
  <si>
    <t>参考</t>
    <rPh sb="0" eb="2">
      <t>サンコウ</t>
    </rPh>
    <phoneticPr fontId="2"/>
  </si>
  <si>
    <t>投資効果合計（現状から改善が期待される予想金額・参考）</t>
    <rPh sb="0" eb="2">
      <t>トウシ</t>
    </rPh>
    <rPh sb="2" eb="4">
      <t>コウカ</t>
    </rPh>
    <rPh sb="7" eb="9">
      <t>ゲンジョウ</t>
    </rPh>
    <rPh sb="11" eb="13">
      <t>カイゼン</t>
    </rPh>
    <rPh sb="14" eb="16">
      <t>キタイ</t>
    </rPh>
    <rPh sb="19" eb="21">
      <t>ヨソウ</t>
    </rPh>
    <rPh sb="21" eb="23">
      <t>キンガク</t>
    </rPh>
    <rPh sb="24" eb="26">
      <t>サンコウ</t>
    </rPh>
    <phoneticPr fontId="2"/>
  </si>
  <si>
    <t>＜当期利益＞　A</t>
    <phoneticPr fontId="2"/>
  </si>
  <si>
    <t>減価償却費　B</t>
    <phoneticPr fontId="2"/>
  </si>
  <si>
    <t>簡易CF（A+B）</t>
    <rPh sb="0" eb="2">
      <t>カンイ</t>
    </rPh>
    <phoneticPr fontId="2"/>
  </si>
  <si>
    <t>電力・水道光熱費</t>
    <phoneticPr fontId="2"/>
  </si>
  <si>
    <t>計画</t>
    <rPh sb="0" eb="2">
      <t>ケイカク</t>
    </rPh>
    <phoneticPr fontId="2"/>
  </si>
  <si>
    <t>実績</t>
    <rPh sb="0" eb="2">
      <t>ジッセキ</t>
    </rPh>
    <phoneticPr fontId="2"/>
  </si>
  <si>
    <t>比率差異</t>
    <rPh sb="0" eb="2">
      <t>ヒリツ</t>
    </rPh>
    <rPh sb="2" eb="4">
      <t>サイ</t>
    </rPh>
    <phoneticPr fontId="2"/>
  </si>
  <si>
    <t>金額差異</t>
    <rPh sb="0" eb="2">
      <t>キンガク</t>
    </rPh>
    <rPh sb="2" eb="4">
      <t>サイ</t>
    </rPh>
    <phoneticPr fontId="2"/>
  </si>
  <si>
    <t>今期計画差異理由等</t>
    <phoneticPr fontId="2"/>
  </si>
  <si>
    <t>今期計画差異理由等</t>
    <phoneticPr fontId="2"/>
  </si>
  <si>
    <t>（</t>
    <phoneticPr fontId="2"/>
  </si>
  <si>
    <t>）</t>
    <phoneticPr fontId="2"/>
  </si>
  <si>
    <t>単位：千円・百万円</t>
    <rPh sb="0" eb="2">
      <t>タンイ</t>
    </rPh>
    <rPh sb="3" eb="5">
      <t>センエン</t>
    </rPh>
    <rPh sb="6" eb="8">
      <t>ヒャクマン</t>
    </rPh>
    <rPh sb="8" eb="9">
      <t>エン</t>
    </rPh>
    <phoneticPr fontId="2"/>
  </si>
  <si>
    <t>予実管理表（中長期計画）</t>
    <rPh sb="0" eb="1">
      <t>ヨ</t>
    </rPh>
    <rPh sb="1" eb="2">
      <t>ジツ</t>
    </rPh>
    <rPh sb="2" eb="4">
      <t>カンリ</t>
    </rPh>
    <rPh sb="4" eb="5">
      <t>ヒョウ</t>
    </rPh>
    <rPh sb="6" eb="9">
      <t>チュウチョウキ</t>
    </rPh>
    <rPh sb="9" eb="11">
      <t>ケイカク</t>
    </rPh>
    <phoneticPr fontId="2"/>
  </si>
  <si>
    <t>計画期間</t>
    <rPh sb="0" eb="2">
      <t>ケイカク</t>
    </rPh>
    <rPh sb="2" eb="4">
      <t>キカン</t>
    </rPh>
    <phoneticPr fontId="2"/>
  </si>
  <si>
    <t>返済額合計</t>
    <rPh sb="0" eb="2">
      <t>ヘンサイ</t>
    </rPh>
    <rPh sb="2" eb="3">
      <t>ガク</t>
    </rPh>
    <rPh sb="3" eb="5">
      <t>ゴウケイ</t>
    </rPh>
    <phoneticPr fontId="2"/>
  </si>
  <si>
    <t>令和　　　年　　　月　　　日　　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2"/>
  </si>
  <si>
    <t>自 令和</t>
    <rPh sb="2" eb="3">
      <t>レイ</t>
    </rPh>
    <rPh sb="3" eb="4">
      <t>ワ</t>
    </rPh>
    <phoneticPr fontId="2"/>
  </si>
  <si>
    <t>至 令和</t>
    <rPh sb="2" eb="3">
      <t>レイ</t>
    </rPh>
    <rPh sb="3" eb="4">
      <t>ワ</t>
    </rPh>
    <phoneticPr fontId="2"/>
  </si>
  <si>
    <t>Ｈ31.4</t>
    <phoneticPr fontId="2"/>
  </si>
  <si>
    <t>R2.4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</si>
</sst>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_ "/>
    <numFmt numFmtId="177" formatCode="0.0%"/>
    <numFmt numFmtId="178" formatCode="0.000%"/>
    <numFmt numFmtId="179" formatCode="General&quot;年&quot;"/>
    <numFmt numFmtId="180" formatCode="\(General\)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9"/>
      <name val="ＭＳ Ｐゴシック"/>
      <family val="3"/>
      <charset val="128"/>
    </font>
    <font>
      <sz val="9"/>
      <name val="HGP創英角ｺﾞｼｯｸUB"/>
      <family val="3"/>
      <charset val="128"/>
    </font>
    <font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color indexed="81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6"/>
        <bgColor indexed="31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75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justify"/>
    </xf>
    <xf numFmtId="0" fontId="3" fillId="0" borderId="0" xfId="0" applyFont="1" applyAlignment="1">
      <alignment horizontal="justify"/>
    </xf>
    <xf numFmtId="0" fontId="0" fillId="0" borderId="1" xfId="0" applyBorder="1" applyAlignment="1">
      <alignment horizontal="center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9" fontId="8" fillId="0" borderId="0" xfId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9" fontId="1" fillId="0" borderId="0" xfId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176" fontId="9" fillId="0" borderId="2" xfId="0" applyNumberFormat="1" applyFont="1" applyBorder="1" applyAlignment="1" applyProtection="1">
      <alignment horizontal="center" vertical="center"/>
      <protection locked="0"/>
    </xf>
    <xf numFmtId="176" fontId="9" fillId="0" borderId="3" xfId="0" applyNumberFormat="1" applyFont="1" applyBorder="1" applyAlignment="1" applyProtection="1">
      <alignment horizontal="center" vertical="center"/>
      <protection locked="0"/>
    </xf>
    <xf numFmtId="176" fontId="9" fillId="0" borderId="4" xfId="0" applyNumberFormat="1" applyFont="1" applyBorder="1" applyAlignment="1" applyProtection="1">
      <alignment horizontal="center" vertical="center"/>
      <protection locked="0"/>
    </xf>
    <xf numFmtId="176" fontId="9" fillId="0" borderId="5" xfId="0" applyNumberFormat="1" applyFont="1" applyBorder="1" applyAlignment="1" applyProtection="1">
      <alignment horizontal="center" vertical="center"/>
      <protection locked="0"/>
    </xf>
    <xf numFmtId="9" fontId="1" fillId="0" borderId="0" xfId="1"/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right"/>
    </xf>
    <xf numFmtId="0" fontId="4" fillId="0" borderId="0" xfId="0" applyFont="1"/>
    <xf numFmtId="0" fontId="0" fillId="0" borderId="0" xfId="0" applyBorder="1"/>
    <xf numFmtId="176" fontId="9" fillId="0" borderId="7" xfId="0" applyNumberFormat="1" applyFont="1" applyBorder="1" applyAlignment="1" applyProtection="1">
      <alignment horizontal="center" vertical="center"/>
      <protection locked="0"/>
    </xf>
    <xf numFmtId="176" fontId="9" fillId="0" borderId="8" xfId="0" applyNumberFormat="1" applyFont="1" applyBorder="1" applyAlignment="1" applyProtection="1">
      <alignment horizontal="center" vertical="center"/>
      <protection locked="0"/>
    </xf>
    <xf numFmtId="176" fontId="9" fillId="0" borderId="9" xfId="0" applyNumberFormat="1" applyFont="1" applyBorder="1" applyAlignment="1" applyProtection="1">
      <alignment horizontal="center" vertical="center"/>
      <protection locked="0"/>
    </xf>
    <xf numFmtId="176" fontId="9" fillId="0" borderId="10" xfId="0" applyNumberFormat="1" applyFont="1" applyBorder="1" applyAlignment="1" applyProtection="1">
      <alignment horizontal="center" vertical="center"/>
      <protection locked="0"/>
    </xf>
    <xf numFmtId="176" fontId="9" fillId="0" borderId="11" xfId="0" applyNumberFormat="1" applyFont="1" applyBorder="1" applyAlignment="1" applyProtection="1">
      <alignment horizontal="center" vertical="center"/>
      <protection locked="0"/>
    </xf>
    <xf numFmtId="176" fontId="9" fillId="0" borderId="12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176" fontId="9" fillId="0" borderId="8" xfId="0" applyNumberFormat="1" applyFont="1" applyBorder="1" applyAlignment="1" applyProtection="1">
      <alignment horizontal="center" vertical="center" shrinkToFit="1"/>
      <protection locked="0"/>
    </xf>
    <xf numFmtId="176" fontId="9" fillId="0" borderId="13" xfId="0" applyNumberFormat="1" applyFont="1" applyBorder="1" applyAlignment="1" applyProtection="1">
      <alignment horizontal="center" vertical="center" shrinkToFit="1"/>
      <protection locked="0"/>
    </xf>
    <xf numFmtId="176" fontId="9" fillId="0" borderId="11" xfId="0" applyNumberFormat="1" applyFont="1" applyBorder="1" applyAlignment="1" applyProtection="1">
      <alignment horizontal="center" vertical="center" shrinkToFit="1"/>
      <protection locked="0"/>
    </xf>
    <xf numFmtId="176" fontId="9" fillId="0" borderId="12" xfId="0" applyNumberFormat="1" applyFont="1" applyBorder="1" applyAlignment="1" applyProtection="1">
      <alignment horizontal="center" vertical="center" shrinkToFit="1"/>
      <protection locked="0"/>
    </xf>
    <xf numFmtId="176" fontId="9" fillId="0" borderId="4" xfId="0" applyNumberFormat="1" applyFont="1" applyBorder="1" applyAlignment="1" applyProtection="1">
      <alignment horizontal="center" vertical="center" shrinkToFit="1"/>
      <protection locked="0"/>
    </xf>
    <xf numFmtId="38" fontId="9" fillId="0" borderId="11" xfId="2" applyFont="1" applyBorder="1" applyAlignment="1" applyProtection="1">
      <alignment horizontal="center" vertical="center" shrinkToFit="1"/>
      <protection locked="0"/>
    </xf>
    <xf numFmtId="38" fontId="9" fillId="0" borderId="12" xfId="2" applyFont="1" applyBorder="1" applyAlignment="1" applyProtection="1">
      <alignment horizontal="center" vertical="center" shrinkToFit="1"/>
      <protection locked="0"/>
    </xf>
    <xf numFmtId="177" fontId="9" fillId="2" borderId="12" xfId="1" applyNumberFormat="1" applyFont="1" applyFill="1" applyBorder="1" applyAlignment="1" applyProtection="1">
      <alignment horizontal="right" vertical="center" shrinkToFit="1"/>
      <protection locked="0"/>
    </xf>
    <xf numFmtId="38" fontId="9" fillId="0" borderId="14" xfId="2" applyFont="1" applyBorder="1" applyAlignment="1" applyProtection="1">
      <alignment horizontal="right" vertical="center" shrinkToFit="1"/>
      <protection locked="0"/>
    </xf>
    <xf numFmtId="38" fontId="9" fillId="0" borderId="13" xfId="2" applyFont="1" applyBorder="1" applyAlignment="1" applyProtection="1">
      <alignment horizontal="center" vertical="center" shrinkToFit="1"/>
      <protection locked="0"/>
    </xf>
    <xf numFmtId="38" fontId="9" fillId="0" borderId="15" xfId="2" applyFont="1" applyBorder="1" applyAlignment="1" applyProtection="1">
      <alignment horizontal="center" vertical="center" shrinkToFit="1"/>
      <protection locked="0"/>
    </xf>
    <xf numFmtId="176" fontId="9" fillId="0" borderId="2" xfId="0" applyNumberFormat="1" applyFont="1" applyFill="1" applyBorder="1" applyAlignment="1" applyProtection="1">
      <alignment horizontal="center" vertical="center"/>
      <protection locked="0"/>
    </xf>
    <xf numFmtId="176" fontId="9" fillId="0" borderId="8" xfId="0" applyNumberFormat="1" applyFont="1" applyFill="1" applyBorder="1" applyAlignment="1" applyProtection="1">
      <alignment horizontal="center" vertical="center"/>
      <protection locked="0"/>
    </xf>
    <xf numFmtId="176" fontId="9" fillId="0" borderId="10" xfId="0" applyNumberFormat="1" applyFont="1" applyFill="1" applyBorder="1" applyAlignment="1" applyProtection="1">
      <alignment horizontal="center" vertical="center"/>
      <protection locked="0"/>
    </xf>
    <xf numFmtId="176" fontId="9" fillId="0" borderId="2" xfId="0" applyNumberFormat="1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center"/>
      <protection locked="0"/>
    </xf>
    <xf numFmtId="38" fontId="7" fillId="0" borderId="0" xfId="2" applyFont="1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177" fontId="9" fillId="2" borderId="3" xfId="1" applyNumberFormat="1" applyFont="1" applyFill="1" applyBorder="1" applyAlignment="1" applyProtection="1">
      <alignment horizontal="right" vertical="center" shrinkToFit="1"/>
      <protection locked="0"/>
    </xf>
    <xf numFmtId="177" fontId="9" fillId="2" borderId="5" xfId="1" applyNumberFormat="1" applyFont="1" applyFill="1" applyBorder="1" applyAlignment="1" applyProtection="1">
      <alignment horizontal="right" vertical="center" shrinkToFit="1"/>
      <protection locked="0"/>
    </xf>
    <xf numFmtId="176" fontId="9" fillId="0" borderId="18" xfId="0" applyNumberFormat="1" applyFont="1" applyBorder="1" applyAlignment="1" applyProtection="1">
      <alignment horizontal="center" vertical="center"/>
      <protection locked="0"/>
    </xf>
    <xf numFmtId="38" fontId="10" fillId="0" borderId="0" xfId="2" applyFont="1" applyAlignment="1" applyProtection="1">
      <alignment horizontal="right" vertical="center"/>
      <protection locked="0"/>
    </xf>
    <xf numFmtId="38" fontId="9" fillId="0" borderId="0" xfId="2" applyFont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38" fontId="0" fillId="0" borderId="0" xfId="0" applyNumberFormat="1" applyAlignment="1" applyProtection="1">
      <alignment vertical="center"/>
      <protection locked="0"/>
    </xf>
    <xf numFmtId="38" fontId="7" fillId="4" borderId="19" xfId="2" applyFont="1" applyFill="1" applyBorder="1" applyAlignment="1" applyProtection="1">
      <alignment horizontal="center" vertical="center" shrinkToFit="1"/>
      <protection locked="0"/>
    </xf>
    <xf numFmtId="0" fontId="7" fillId="5" borderId="20" xfId="0" applyFont="1" applyFill="1" applyBorder="1" applyAlignment="1" applyProtection="1">
      <alignment horizontal="center" vertical="center" shrinkToFit="1"/>
      <protection locked="0"/>
    </xf>
    <xf numFmtId="0" fontId="7" fillId="5" borderId="21" xfId="0" applyFont="1" applyFill="1" applyBorder="1" applyAlignment="1" applyProtection="1">
      <alignment horizontal="center" vertical="center" shrinkToFit="1"/>
      <protection locked="0"/>
    </xf>
    <xf numFmtId="38" fontId="7" fillId="5" borderId="10" xfId="2" applyFont="1" applyFill="1" applyBorder="1" applyAlignment="1" applyProtection="1">
      <alignment horizontal="center" vertical="center" shrinkToFit="1"/>
      <protection locked="0"/>
    </xf>
    <xf numFmtId="0" fontId="7" fillId="5" borderId="0" xfId="0" applyFont="1" applyFill="1" applyAlignment="1" applyProtection="1">
      <alignment vertical="center"/>
      <protection locked="0"/>
    </xf>
    <xf numFmtId="0" fontId="7" fillId="5" borderId="22" xfId="0" applyFont="1" applyFill="1" applyBorder="1" applyAlignment="1" applyProtection="1">
      <alignment horizontal="center" vertical="center" shrinkToFit="1"/>
      <protection locked="0"/>
    </xf>
    <xf numFmtId="0" fontId="7" fillId="5" borderId="23" xfId="0" applyFont="1" applyFill="1" applyBorder="1" applyAlignment="1" applyProtection="1">
      <alignment horizontal="center" vertical="center" shrinkToFit="1"/>
      <protection locked="0"/>
    </xf>
    <xf numFmtId="0" fontId="7" fillId="5" borderId="24" xfId="0" applyFont="1" applyFill="1" applyBorder="1" applyAlignment="1" applyProtection="1">
      <alignment horizontal="center" vertical="center" shrinkToFit="1"/>
      <protection locked="0"/>
    </xf>
    <xf numFmtId="0" fontId="7" fillId="5" borderId="25" xfId="0" applyFont="1" applyFill="1" applyBorder="1" applyAlignment="1" applyProtection="1">
      <alignment horizontal="center" vertical="center" shrinkToFit="1"/>
      <protection locked="0"/>
    </xf>
    <xf numFmtId="0" fontId="7" fillId="4" borderId="21" xfId="0" applyFont="1" applyFill="1" applyBorder="1" applyAlignment="1" applyProtection="1">
      <alignment horizontal="center" vertical="center" shrinkToFit="1"/>
      <protection locked="0"/>
    </xf>
    <xf numFmtId="0" fontId="7" fillId="6" borderId="0" xfId="0" applyFont="1" applyFill="1" applyBorder="1" applyAlignment="1" applyProtection="1">
      <alignment horizontal="center" vertical="center" shrinkToFit="1"/>
      <protection locked="0"/>
    </xf>
    <xf numFmtId="0" fontId="7" fillId="6" borderId="26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27" xfId="0" applyFont="1" applyBorder="1" applyAlignment="1">
      <alignment horizontal="center"/>
    </xf>
    <xf numFmtId="0" fontId="7" fillId="0" borderId="0" xfId="0" applyFont="1"/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38" fontId="7" fillId="0" borderId="1" xfId="2" applyFont="1" applyBorder="1" applyAlignment="1">
      <alignment horizontal="center"/>
    </xf>
    <xf numFmtId="38" fontId="7" fillId="0" borderId="30" xfId="2" applyFont="1" applyBorder="1" applyAlignment="1">
      <alignment horizontal="center"/>
    </xf>
    <xf numFmtId="0" fontId="7" fillId="0" borderId="10" xfId="0" applyFont="1" applyBorder="1"/>
    <xf numFmtId="0" fontId="7" fillId="0" borderId="1" xfId="0" applyFont="1" applyBorder="1"/>
    <xf numFmtId="0" fontId="7" fillId="0" borderId="30" xfId="0" applyFont="1" applyBorder="1"/>
    <xf numFmtId="0" fontId="7" fillId="0" borderId="31" xfId="0" applyFont="1" applyBorder="1" applyAlignment="1">
      <alignment horizontal="center" shrinkToFit="1"/>
    </xf>
    <xf numFmtId="0" fontId="7" fillId="0" borderId="32" xfId="0" applyFont="1" applyBorder="1" applyAlignment="1">
      <alignment horizontal="center" shrinkToFit="1"/>
    </xf>
    <xf numFmtId="0" fontId="0" fillId="0" borderId="0" xfId="0" applyAlignment="1" applyProtection="1">
      <alignment horizontal="right" vertical="center"/>
      <protection locked="0"/>
    </xf>
    <xf numFmtId="0" fontId="7" fillId="0" borderId="33" xfId="0" applyFont="1" applyBorder="1" applyAlignment="1">
      <alignment horizontal="center"/>
    </xf>
    <xf numFmtId="0" fontId="7" fillId="0" borderId="19" xfId="0" applyFont="1" applyBorder="1" applyAlignment="1">
      <alignment shrinkToFit="1"/>
    </xf>
    <xf numFmtId="178" fontId="7" fillId="0" borderId="1" xfId="1" applyNumberFormat="1" applyFont="1" applyBorder="1" applyAlignment="1"/>
    <xf numFmtId="38" fontId="7" fillId="0" borderId="1" xfId="2" applyFont="1" applyBorder="1" applyAlignment="1"/>
    <xf numFmtId="0" fontId="7" fillId="0" borderId="0" xfId="0" applyFont="1" applyAlignment="1"/>
    <xf numFmtId="0" fontId="7" fillId="0" borderId="1" xfId="0" applyFont="1" applyBorder="1" applyAlignment="1">
      <alignment horizontal="center"/>
    </xf>
    <xf numFmtId="178" fontId="7" fillId="0" borderId="10" xfId="1" applyNumberFormat="1" applyFont="1" applyBorder="1" applyAlignment="1"/>
    <xf numFmtId="0" fontId="7" fillId="0" borderId="30" xfId="0" applyFont="1" applyBorder="1" applyAlignment="1">
      <alignment shrinkToFit="1"/>
    </xf>
    <xf numFmtId="178" fontId="7" fillId="0" borderId="30" xfId="1" applyNumberFormat="1" applyFont="1" applyBorder="1" applyAlignment="1"/>
    <xf numFmtId="38" fontId="7" fillId="0" borderId="30" xfId="2" applyFont="1" applyBorder="1" applyAlignment="1"/>
    <xf numFmtId="0" fontId="4" fillId="0" borderId="0" xfId="0" applyFont="1" applyAlignment="1">
      <alignment horizontal="left"/>
    </xf>
    <xf numFmtId="0" fontId="0" fillId="0" borderId="17" xfId="0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7" fillId="4" borderId="20" xfId="0" applyFont="1" applyFill="1" applyBorder="1" applyAlignment="1" applyProtection="1">
      <alignment horizontal="center" vertical="center" shrinkToFit="1"/>
      <protection locked="0"/>
    </xf>
    <xf numFmtId="0" fontId="7" fillId="4" borderId="23" xfId="0" applyFont="1" applyFill="1" applyBorder="1" applyAlignment="1" applyProtection="1">
      <alignment horizontal="center" vertical="center" shrinkToFit="1"/>
      <protection locked="0"/>
    </xf>
    <xf numFmtId="0" fontId="0" fillId="5" borderId="1" xfId="0" applyFill="1" applyBorder="1" applyAlignment="1">
      <alignment vertical="center" wrapText="1"/>
    </xf>
    <xf numFmtId="41" fontId="9" fillId="0" borderId="8" xfId="2" applyNumberFormat="1" applyFont="1" applyBorder="1" applyAlignment="1" applyProtection="1">
      <alignment horizontal="right" vertical="center" shrinkToFit="1"/>
      <protection locked="0"/>
    </xf>
    <xf numFmtId="41" fontId="9" fillId="5" borderId="2" xfId="2" applyNumberFormat="1" applyFont="1" applyFill="1" applyBorder="1" applyAlignment="1" applyProtection="1">
      <alignment horizontal="right" vertical="center" shrinkToFit="1"/>
      <protection locked="0"/>
    </xf>
    <xf numFmtId="41" fontId="9" fillId="5" borderId="4" xfId="2" applyNumberFormat="1" applyFont="1" applyFill="1" applyBorder="1" applyAlignment="1" applyProtection="1">
      <alignment horizontal="right" vertical="center" shrinkToFit="1"/>
      <protection locked="0"/>
    </xf>
    <xf numFmtId="41" fontId="9" fillId="2" borderId="2" xfId="2" applyNumberFormat="1" applyFont="1" applyFill="1" applyBorder="1" applyAlignment="1" applyProtection="1">
      <alignment horizontal="right" vertical="center" shrinkToFit="1"/>
      <protection locked="0"/>
    </xf>
    <xf numFmtId="41" fontId="9" fillId="0" borderId="8" xfId="2" applyNumberFormat="1" applyFont="1" applyFill="1" applyBorder="1" applyAlignment="1" applyProtection="1">
      <alignment horizontal="right" vertical="center" shrinkToFit="1"/>
      <protection locked="0"/>
    </xf>
    <xf numFmtId="41" fontId="9" fillId="2" borderId="4" xfId="2" applyNumberFormat="1" applyFont="1" applyFill="1" applyBorder="1" applyAlignment="1" applyProtection="1">
      <alignment horizontal="right" vertical="center" shrinkToFit="1"/>
      <protection locked="0"/>
    </xf>
    <xf numFmtId="49" fontId="3" fillId="5" borderId="10" xfId="0" applyNumberFormat="1" applyFont="1" applyFill="1" applyBorder="1" applyAlignment="1" applyProtection="1">
      <alignment horizontal="center" vertical="center" shrinkToFit="1"/>
      <protection locked="0"/>
    </xf>
    <xf numFmtId="38" fontId="9" fillId="0" borderId="7" xfId="2" applyFont="1" applyBorder="1" applyAlignment="1" applyProtection="1">
      <alignment horizontal="right" vertical="center" shrinkToFit="1"/>
      <protection locked="0"/>
    </xf>
    <xf numFmtId="41" fontId="9" fillId="2" borderId="11" xfId="2" applyNumberFormat="1" applyFont="1" applyFill="1" applyBorder="1" applyAlignment="1" applyProtection="1">
      <alignment horizontal="right" vertical="center" shrinkToFit="1"/>
      <protection locked="0"/>
    </xf>
    <xf numFmtId="38" fontId="9" fillId="0" borderId="10" xfId="2" applyFont="1" applyBorder="1" applyAlignment="1" applyProtection="1">
      <alignment horizontal="right" vertical="center" shrinkToFit="1"/>
      <protection locked="0"/>
    </xf>
    <xf numFmtId="38" fontId="9" fillId="0" borderId="9" xfId="2" applyFont="1" applyBorder="1" applyAlignment="1" applyProtection="1">
      <alignment horizontal="right" vertical="center" shrinkToFit="1"/>
      <protection locked="0"/>
    </xf>
    <xf numFmtId="38" fontId="9" fillId="0" borderId="10" xfId="2" applyFont="1" applyFill="1" applyBorder="1" applyAlignment="1" applyProtection="1">
      <alignment horizontal="right" vertical="center" shrinkToFit="1"/>
      <protection locked="0"/>
    </xf>
    <xf numFmtId="41" fontId="9" fillId="0" borderId="34" xfId="2" applyNumberFormat="1" applyFont="1" applyBorder="1" applyAlignment="1" applyProtection="1">
      <alignment horizontal="right" vertical="center" shrinkToFit="1"/>
      <protection locked="0"/>
    </xf>
    <xf numFmtId="176" fontId="9" fillId="0" borderId="35" xfId="0" applyNumberFormat="1" applyFont="1" applyBorder="1" applyAlignment="1" applyProtection="1">
      <alignment horizontal="center" vertical="center" shrinkToFit="1"/>
      <protection locked="0"/>
    </xf>
    <xf numFmtId="41" fontId="9" fillId="2" borderId="35" xfId="2" applyNumberFormat="1" applyFont="1" applyFill="1" applyBorder="1" applyAlignment="1" applyProtection="1">
      <alignment horizontal="right" vertical="center" shrinkToFit="1"/>
      <protection locked="0"/>
    </xf>
    <xf numFmtId="176" fontId="9" fillId="0" borderId="36" xfId="0" applyNumberFormat="1" applyFont="1" applyBorder="1" applyAlignment="1" applyProtection="1">
      <alignment horizontal="center" vertical="center" shrinkToFit="1"/>
      <protection locked="0"/>
    </xf>
    <xf numFmtId="41" fontId="9" fillId="0" borderId="37" xfId="2" applyNumberFormat="1" applyFont="1" applyBorder="1" applyAlignment="1" applyProtection="1">
      <alignment horizontal="right" vertical="center" shrinkToFit="1"/>
      <protection locked="0"/>
    </xf>
    <xf numFmtId="0" fontId="7" fillId="0" borderId="16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5" borderId="38" xfId="0" applyFon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7" fillId="5" borderId="16" xfId="0" applyFont="1" applyFill="1" applyBorder="1" applyAlignment="1" applyProtection="1">
      <alignment horizontal="center" vertical="center" wrapText="1"/>
      <protection locked="0"/>
    </xf>
    <xf numFmtId="0" fontId="7" fillId="5" borderId="39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 applyProtection="1">
      <alignment horizontal="center" vertical="center" shrinkToFit="1"/>
      <protection locked="0"/>
    </xf>
    <xf numFmtId="0" fontId="7" fillId="3" borderId="21" xfId="0" applyFont="1" applyFill="1" applyBorder="1" applyAlignment="1" applyProtection="1">
      <alignment horizontal="center" vertical="center" shrinkToFit="1"/>
      <protection locked="0"/>
    </xf>
    <xf numFmtId="38" fontId="7" fillId="4" borderId="10" xfId="2" applyFont="1" applyFill="1" applyBorder="1" applyAlignment="1" applyProtection="1">
      <alignment horizontal="center" vertical="center" shrinkToFit="1"/>
      <protection locked="0"/>
    </xf>
    <xf numFmtId="0" fontId="7" fillId="4" borderId="0" xfId="0" applyFont="1" applyFill="1" applyAlignment="1" applyProtection="1">
      <alignment vertical="center"/>
      <protection locked="0"/>
    </xf>
    <xf numFmtId="0" fontId="7" fillId="4" borderId="22" xfId="0" applyFont="1" applyFill="1" applyBorder="1" applyAlignment="1" applyProtection="1">
      <alignment horizontal="center" vertical="center" shrinkToFit="1"/>
      <protection locked="0"/>
    </xf>
    <xf numFmtId="0" fontId="7" fillId="4" borderId="24" xfId="0" applyFont="1" applyFill="1" applyBorder="1" applyAlignment="1" applyProtection="1">
      <alignment horizontal="center" vertical="center" shrinkToFit="1"/>
      <protection locked="0"/>
    </xf>
    <xf numFmtId="0" fontId="7" fillId="4" borderId="25" xfId="0" applyFont="1" applyFill="1" applyBorder="1" applyAlignment="1" applyProtection="1">
      <alignment horizontal="center" vertical="center" shrinkToFit="1"/>
      <protection locked="0"/>
    </xf>
    <xf numFmtId="41" fontId="7" fillId="4" borderId="19" xfId="2" applyNumberFormat="1" applyFont="1" applyFill="1" applyBorder="1" applyAlignment="1" applyProtection="1">
      <alignment horizontal="center" vertical="center" shrinkToFit="1"/>
      <protection locked="0"/>
    </xf>
    <xf numFmtId="41" fontId="7" fillId="2" borderId="11" xfId="2" applyNumberFormat="1" applyFont="1" applyFill="1" applyBorder="1" applyAlignment="1" applyProtection="1">
      <alignment horizontal="right" vertical="center" shrinkToFit="1"/>
      <protection locked="0"/>
    </xf>
    <xf numFmtId="41" fontId="7" fillId="6" borderId="12" xfId="2" applyNumberFormat="1" applyFont="1" applyFill="1" applyBorder="1" applyAlignment="1" applyProtection="1">
      <alignment horizontal="right" vertical="center" shrinkToFit="1"/>
      <protection locked="0"/>
    </xf>
    <xf numFmtId="41" fontId="7" fillId="0" borderId="12" xfId="2" applyNumberFormat="1" applyFont="1" applyFill="1" applyBorder="1" applyAlignment="1" applyProtection="1">
      <alignment horizontal="right" vertical="center" shrinkToFit="1"/>
      <protection locked="0"/>
    </xf>
    <xf numFmtId="41" fontId="7" fillId="2" borderId="19" xfId="2" applyNumberFormat="1" applyFont="1" applyFill="1" applyBorder="1" applyAlignment="1" applyProtection="1">
      <alignment horizontal="right" vertical="center" shrinkToFit="1"/>
      <protection locked="0"/>
    </xf>
    <xf numFmtId="41" fontId="7" fillId="7" borderId="40" xfId="1" applyNumberFormat="1" applyFont="1" applyFill="1" applyBorder="1" applyAlignment="1" applyProtection="1">
      <alignment horizontal="center" vertical="center" shrinkToFit="1"/>
      <protection locked="0"/>
    </xf>
    <xf numFmtId="41" fontId="7" fillId="7" borderId="10" xfId="2" applyNumberFormat="1" applyFont="1" applyFill="1" applyBorder="1" applyAlignment="1" applyProtection="1">
      <alignment horizontal="center" vertical="center" shrinkToFit="1"/>
      <protection locked="0"/>
    </xf>
    <xf numFmtId="41" fontId="7" fillId="5" borderId="12" xfId="2" applyNumberFormat="1" applyFont="1" applyFill="1" applyBorder="1" applyAlignment="1" applyProtection="1">
      <alignment horizontal="right" vertical="center" shrinkToFit="1"/>
      <protection locked="0"/>
    </xf>
    <xf numFmtId="41" fontId="7" fillId="3" borderId="40" xfId="1" applyNumberFormat="1" applyFont="1" applyFill="1" applyBorder="1" applyAlignment="1" applyProtection="1">
      <alignment horizontal="center" vertical="center" shrinkToFit="1"/>
      <protection locked="0"/>
    </xf>
    <xf numFmtId="41" fontId="7" fillId="3" borderId="10" xfId="2" applyNumberFormat="1" applyFont="1" applyFill="1" applyBorder="1" applyAlignment="1" applyProtection="1">
      <alignment horizontal="center" vertical="center" shrinkToFit="1"/>
      <protection locked="0"/>
    </xf>
    <xf numFmtId="0" fontId="7" fillId="5" borderId="17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41" xfId="0" applyFont="1" applyFill="1" applyBorder="1" applyAlignment="1">
      <alignment horizontal="center"/>
    </xf>
    <xf numFmtId="178" fontId="7" fillId="5" borderId="10" xfId="1" applyNumberFormat="1" applyFont="1" applyFill="1" applyBorder="1"/>
    <xf numFmtId="38" fontId="7" fillId="5" borderId="10" xfId="2" applyFont="1" applyFill="1" applyBorder="1"/>
    <xf numFmtId="38" fontId="7" fillId="5" borderId="42" xfId="2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/>
    </xf>
    <xf numFmtId="0" fontId="7" fillId="5" borderId="31" xfId="0" applyFont="1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178" fontId="7" fillId="5" borderId="1" xfId="1" applyNumberFormat="1" applyFont="1" applyFill="1" applyBorder="1"/>
    <xf numFmtId="38" fontId="7" fillId="5" borderId="1" xfId="2" applyFont="1" applyFill="1" applyBorder="1"/>
    <xf numFmtId="38" fontId="7" fillId="5" borderId="44" xfId="2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32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178" fontId="7" fillId="5" borderId="30" xfId="1" applyNumberFormat="1" applyFont="1" applyFill="1" applyBorder="1"/>
    <xf numFmtId="38" fontId="7" fillId="5" borderId="30" xfId="2" applyFont="1" applyFill="1" applyBorder="1"/>
    <xf numFmtId="38" fontId="7" fillId="5" borderId="45" xfId="2" applyFont="1" applyFill="1" applyBorder="1" applyAlignment="1">
      <alignment horizontal="center"/>
    </xf>
    <xf numFmtId="38" fontId="7" fillId="0" borderId="44" xfId="2" applyFont="1" applyBorder="1" applyAlignment="1">
      <alignment horizontal="right"/>
    </xf>
    <xf numFmtId="38" fontId="7" fillId="0" borderId="45" xfId="2" applyFont="1" applyBorder="1" applyAlignment="1">
      <alignment horizontal="right"/>
    </xf>
    <xf numFmtId="38" fontId="7" fillId="5" borderId="42" xfId="2" applyFont="1" applyFill="1" applyBorder="1" applyAlignment="1">
      <alignment horizontal="right"/>
    </xf>
    <xf numFmtId="38" fontId="7" fillId="5" borderId="44" xfId="2" applyFont="1" applyFill="1" applyBorder="1" applyAlignment="1">
      <alignment horizontal="right"/>
    </xf>
    <xf numFmtId="38" fontId="7" fillId="5" borderId="45" xfId="2" applyFont="1" applyFill="1" applyBorder="1" applyAlignment="1">
      <alignment horizontal="right"/>
    </xf>
    <xf numFmtId="0" fontId="7" fillId="3" borderId="1" xfId="0" applyFont="1" applyFill="1" applyBorder="1" applyAlignment="1" applyProtection="1">
      <alignment horizontal="center" vertical="center" shrinkToFit="1"/>
      <protection locked="0"/>
    </xf>
    <xf numFmtId="0" fontId="7" fillId="3" borderId="31" xfId="0" applyFont="1" applyFill="1" applyBorder="1" applyAlignment="1" applyProtection="1">
      <alignment horizontal="center" vertical="center" shrinkToFit="1"/>
      <protection locked="0"/>
    </xf>
    <xf numFmtId="0" fontId="7" fillId="3" borderId="46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 applyProtection="1">
      <alignment horizontal="center" vertical="center" wrapText="1" shrinkToFit="1"/>
      <protection locked="0"/>
    </xf>
    <xf numFmtId="38" fontId="7" fillId="3" borderId="47" xfId="2" applyFont="1" applyFill="1" applyBorder="1" applyAlignment="1">
      <alignment horizontal="center"/>
    </xf>
    <xf numFmtId="38" fontId="7" fillId="3" borderId="47" xfId="2" applyFont="1" applyFill="1" applyBorder="1" applyAlignment="1">
      <alignment horizontal="right"/>
    </xf>
    <xf numFmtId="9" fontId="3" fillId="7" borderId="11" xfId="1" applyFont="1" applyFill="1" applyBorder="1" applyAlignment="1" applyProtection="1">
      <alignment horizontal="center" vertical="center" shrinkToFit="1"/>
      <protection locked="0"/>
    </xf>
    <xf numFmtId="0" fontId="3" fillId="7" borderId="11" xfId="0" applyFont="1" applyFill="1" applyBorder="1" applyAlignment="1" applyProtection="1">
      <alignment horizontal="center" vertical="center" shrinkToFit="1"/>
      <protection locked="0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0" fillId="3" borderId="19" xfId="0" applyFill="1" applyBorder="1" applyAlignment="1" applyProtection="1">
      <alignment horizontal="center" vertical="center" shrinkToFit="1"/>
      <protection locked="0"/>
    </xf>
    <xf numFmtId="9" fontId="7" fillId="3" borderId="11" xfId="1" applyFont="1" applyFill="1" applyBorder="1" applyAlignment="1" applyProtection="1">
      <alignment horizontal="center" vertical="center" shrinkToFit="1"/>
      <protection locked="0"/>
    </xf>
    <xf numFmtId="0" fontId="7" fillId="3" borderId="11" xfId="0" applyFont="1" applyFill="1" applyBorder="1" applyAlignment="1" applyProtection="1">
      <alignment horizontal="center" vertical="center" shrinkToFit="1"/>
      <protection locked="0"/>
    </xf>
    <xf numFmtId="9" fontId="7" fillId="3" borderId="19" xfId="1" applyFont="1" applyFill="1" applyBorder="1" applyAlignment="1" applyProtection="1">
      <alignment horizontal="center" vertical="center" shrinkToFit="1"/>
      <protection locked="0"/>
    </xf>
    <xf numFmtId="176" fontId="9" fillId="3" borderId="2" xfId="0" applyNumberFormat="1" applyFont="1" applyFill="1" applyBorder="1" applyAlignment="1" applyProtection="1">
      <alignment horizontal="center" vertical="center"/>
      <protection locked="0"/>
    </xf>
    <xf numFmtId="176" fontId="9" fillId="3" borderId="3" xfId="0" applyNumberFormat="1" applyFont="1" applyFill="1" applyBorder="1" applyAlignment="1" applyProtection="1">
      <alignment horizontal="center" vertical="center"/>
      <protection locked="0"/>
    </xf>
    <xf numFmtId="0" fontId="7" fillId="6" borderId="46" xfId="0" applyFont="1" applyFill="1" applyBorder="1" applyAlignment="1" applyProtection="1">
      <alignment horizontal="center" vertical="center" shrinkToFit="1"/>
      <protection locked="0"/>
    </xf>
    <xf numFmtId="10" fontId="7" fillId="8" borderId="1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33" xfId="0" applyFont="1" applyFill="1" applyBorder="1" applyAlignment="1">
      <alignment horizontal="center"/>
    </xf>
    <xf numFmtId="0" fontId="15" fillId="0" borderId="20" xfId="0" applyFont="1" applyFill="1" applyBorder="1" applyAlignment="1">
      <alignment horizontal="center"/>
    </xf>
    <xf numFmtId="0" fontId="15" fillId="0" borderId="49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3" fillId="0" borderId="49" xfId="0" applyFont="1" applyBorder="1"/>
    <xf numFmtId="0" fontId="15" fillId="0" borderId="0" xfId="0" applyFont="1" applyBorder="1" applyAlignment="1">
      <alignment horizontal="right"/>
    </xf>
    <xf numFmtId="0" fontId="15" fillId="0" borderId="23" xfId="0" applyFont="1" applyBorder="1" applyAlignment="1">
      <alignment horizontal="right"/>
    </xf>
    <xf numFmtId="0" fontId="15" fillId="0" borderId="49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23" xfId="0" applyFont="1" applyBorder="1" applyAlignment="1">
      <alignment horizontal="left"/>
    </xf>
    <xf numFmtId="0" fontId="15" fillId="0" borderId="42" xfId="0" applyFont="1" applyBorder="1" applyAlignment="1">
      <alignment horizontal="left"/>
    </xf>
    <xf numFmtId="0" fontId="15" fillId="0" borderId="17" xfId="0" applyFont="1" applyBorder="1" applyAlignment="1">
      <alignment horizontal="left"/>
    </xf>
    <xf numFmtId="0" fontId="15" fillId="0" borderId="21" xfId="0" applyFont="1" applyBorder="1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9" fontId="1" fillId="0" borderId="0" xfId="1" applyProtection="1">
      <protection locked="0"/>
    </xf>
    <xf numFmtId="0" fontId="4" fillId="0" borderId="0" xfId="0" applyFont="1" applyAlignment="1" applyProtection="1">
      <alignment vertical="center"/>
    </xf>
    <xf numFmtId="49" fontId="7" fillId="3" borderId="7" xfId="0" applyNumberFormat="1" applyFont="1" applyFill="1" applyBorder="1" applyAlignment="1" applyProtection="1">
      <alignment horizontal="center" vertical="center" shrinkToFit="1"/>
    </xf>
    <xf numFmtId="41" fontId="9" fillId="0" borderId="8" xfId="2" applyNumberFormat="1" applyFont="1" applyBorder="1" applyAlignment="1" applyProtection="1">
      <alignment horizontal="right" vertical="center" shrinkToFit="1"/>
    </xf>
    <xf numFmtId="9" fontId="9" fillId="0" borderId="10" xfId="1" applyFont="1" applyBorder="1" applyAlignment="1" applyProtection="1">
      <alignment horizontal="right" vertical="center" shrinkToFit="1"/>
    </xf>
    <xf numFmtId="9" fontId="9" fillId="0" borderId="7" xfId="1" applyFont="1" applyBorder="1" applyAlignment="1" applyProtection="1">
      <alignment horizontal="right" vertical="center" shrinkToFit="1"/>
    </xf>
    <xf numFmtId="41" fontId="9" fillId="0" borderId="4" xfId="2" applyNumberFormat="1" applyFont="1" applyBorder="1" applyAlignment="1" applyProtection="1">
      <alignment horizontal="right" vertical="center" shrinkToFit="1"/>
    </xf>
    <xf numFmtId="9" fontId="9" fillId="0" borderId="9" xfId="1" applyFont="1" applyBorder="1" applyAlignment="1" applyProtection="1">
      <alignment horizontal="right" vertical="center" shrinkToFit="1"/>
    </xf>
    <xf numFmtId="41" fontId="9" fillId="0" borderId="2" xfId="2" applyNumberFormat="1" applyFont="1" applyFill="1" applyBorder="1" applyAlignment="1" applyProtection="1">
      <alignment horizontal="right" vertical="center" shrinkToFit="1"/>
    </xf>
    <xf numFmtId="41" fontId="9" fillId="0" borderId="18" xfId="2" applyNumberFormat="1" applyFont="1" applyFill="1" applyBorder="1" applyAlignment="1" applyProtection="1">
      <alignment horizontal="right" vertical="center" shrinkToFit="1"/>
    </xf>
    <xf numFmtId="41" fontId="9" fillId="0" borderId="8" xfId="2" applyNumberFormat="1" applyFont="1" applyFill="1" applyBorder="1" applyAlignment="1" applyProtection="1">
      <alignment horizontal="right" vertical="center" shrinkToFit="1"/>
    </xf>
    <xf numFmtId="9" fontId="9" fillId="0" borderId="10" xfId="1" applyFont="1" applyFill="1" applyBorder="1" applyAlignment="1" applyProtection="1">
      <alignment horizontal="right" vertical="center" shrinkToFit="1"/>
    </xf>
    <xf numFmtId="0" fontId="7" fillId="3" borderId="7" xfId="0" applyNumberFormat="1" applyFont="1" applyFill="1" applyBorder="1" applyAlignment="1" applyProtection="1">
      <alignment horizontal="center" vertical="center" shrinkToFit="1"/>
    </xf>
    <xf numFmtId="41" fontId="9" fillId="0" borderId="11" xfId="2" applyNumberFormat="1" applyFont="1" applyBorder="1" applyAlignment="1" applyProtection="1">
      <alignment horizontal="right" vertical="center" shrinkToFit="1"/>
    </xf>
    <xf numFmtId="177" fontId="9" fillId="0" borderId="12" xfId="1" applyNumberFormat="1" applyFont="1" applyBorder="1" applyAlignment="1" applyProtection="1">
      <alignment horizontal="right" vertical="center" shrinkToFit="1"/>
    </xf>
    <xf numFmtId="41" fontId="9" fillId="0" borderId="4" xfId="2" applyNumberFormat="1" applyFont="1" applyFill="1" applyBorder="1" applyAlignment="1" applyProtection="1">
      <alignment horizontal="right" vertical="center" shrinkToFit="1"/>
    </xf>
    <xf numFmtId="177" fontId="9" fillId="0" borderId="15" xfId="1" applyNumberFormat="1" applyFont="1" applyBorder="1" applyAlignment="1" applyProtection="1">
      <alignment horizontal="right" vertical="center" shrinkToFit="1"/>
    </xf>
    <xf numFmtId="177" fontId="9" fillId="0" borderId="12" xfId="1" applyNumberFormat="1" applyFont="1" applyFill="1" applyBorder="1" applyAlignment="1" applyProtection="1">
      <alignment horizontal="right" vertical="center" shrinkToFit="1"/>
    </xf>
    <xf numFmtId="41" fontId="9" fillId="0" borderId="11" xfId="2" applyNumberFormat="1" applyFont="1" applyFill="1" applyBorder="1" applyAlignment="1" applyProtection="1">
      <alignment horizontal="right" vertical="center" shrinkToFit="1"/>
    </xf>
    <xf numFmtId="0" fontId="0" fillId="0" borderId="0" xfId="0" applyAlignment="1" applyProtection="1">
      <alignment shrinkToFit="1"/>
      <protection locked="0"/>
    </xf>
    <xf numFmtId="49" fontId="7" fillId="3" borderId="12" xfId="0" applyNumberFormat="1" applyFont="1" applyFill="1" applyBorder="1" applyAlignment="1" applyProtection="1">
      <alignment horizontal="center" vertical="center" shrinkToFit="1"/>
    </xf>
    <xf numFmtId="177" fontId="9" fillId="0" borderId="13" xfId="1" applyNumberFormat="1" applyFont="1" applyBorder="1" applyAlignment="1" applyProtection="1">
      <alignment horizontal="right" vertical="center" shrinkToFit="1"/>
    </xf>
    <xf numFmtId="9" fontId="7" fillId="0" borderId="11" xfId="1" applyFont="1" applyBorder="1" applyAlignment="1" applyProtection="1">
      <alignment horizontal="center" vertical="center" shrinkToFit="1"/>
    </xf>
    <xf numFmtId="9" fontId="7" fillId="0" borderId="7" xfId="1" applyFont="1" applyBorder="1" applyAlignment="1" applyProtection="1">
      <alignment horizontal="center" vertical="center" shrinkToFit="1"/>
    </xf>
    <xf numFmtId="41" fontId="9" fillId="0" borderId="40" xfId="2" applyNumberFormat="1" applyFont="1" applyFill="1" applyBorder="1" applyAlignment="1" applyProtection="1">
      <alignment horizontal="right" vertical="center" shrinkToFit="1"/>
    </xf>
    <xf numFmtId="41" fontId="9" fillId="0" borderId="36" xfId="2" applyNumberFormat="1" applyFont="1" applyBorder="1" applyAlignment="1" applyProtection="1">
      <alignment horizontal="right" vertical="center" shrinkToFit="1"/>
    </xf>
    <xf numFmtId="0" fontId="4" fillId="0" borderId="17" xfId="0" applyFont="1" applyBorder="1" applyAlignment="1" applyProtection="1">
      <alignment horizontal="left"/>
    </xf>
    <xf numFmtId="41" fontId="7" fillId="3" borderId="1" xfId="2" applyNumberFormat="1" applyFont="1" applyFill="1" applyBorder="1" applyAlignment="1" applyProtection="1">
      <alignment horizontal="center" vertical="center" shrinkToFit="1"/>
    </xf>
    <xf numFmtId="49" fontId="7" fillId="0" borderId="13" xfId="0" applyNumberFormat="1" applyFont="1" applyBorder="1" applyAlignment="1" applyProtection="1">
      <alignment horizontal="center" vertical="center" shrinkToFit="1"/>
    </xf>
    <xf numFmtId="177" fontId="9" fillId="0" borderId="3" xfId="1" applyNumberFormat="1" applyFont="1" applyBorder="1" applyAlignment="1" applyProtection="1">
      <alignment horizontal="right" vertical="center" shrinkToFit="1"/>
    </xf>
    <xf numFmtId="177" fontId="9" fillId="0" borderId="5" xfId="1" applyNumberFormat="1" applyFont="1" applyBorder="1" applyAlignment="1" applyProtection="1">
      <alignment horizontal="right" vertical="center" shrinkToFit="1"/>
    </xf>
    <xf numFmtId="41" fontId="9" fillId="3" borderId="2" xfId="2" applyNumberFormat="1" applyFont="1" applyFill="1" applyBorder="1" applyAlignment="1" applyProtection="1">
      <alignment horizontal="right" vertical="center" shrinkToFit="1"/>
    </xf>
    <xf numFmtId="177" fontId="9" fillId="3" borderId="3" xfId="1" applyNumberFormat="1" applyFont="1" applyFill="1" applyBorder="1" applyAlignment="1" applyProtection="1">
      <alignment horizontal="right" vertical="center" shrinkToFit="1"/>
    </xf>
    <xf numFmtId="38" fontId="9" fillId="0" borderId="0" xfId="2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4" fillId="0" borderId="0" xfId="0" applyFont="1" applyAlignment="1" applyProtection="1">
      <alignment horizontal="left" vertical="center"/>
    </xf>
    <xf numFmtId="49" fontId="7" fillId="3" borderId="13" xfId="0" applyNumberFormat="1" applyFont="1" applyFill="1" applyBorder="1" applyAlignment="1" applyProtection="1">
      <alignment horizontal="center" vertical="center" shrinkToFit="1"/>
    </xf>
    <xf numFmtId="41" fontId="7" fillId="4" borderId="1" xfId="2" applyNumberFormat="1" applyFont="1" applyFill="1" applyBorder="1" applyAlignment="1" applyProtection="1">
      <alignment horizontal="right" vertical="center" shrinkToFit="1"/>
    </xf>
    <xf numFmtId="41" fontId="7" fillId="4" borderId="1" xfId="2" applyNumberFormat="1" applyFont="1" applyFill="1" applyBorder="1" applyAlignment="1" applyProtection="1">
      <alignment horizontal="center" vertical="center" shrinkToFit="1"/>
    </xf>
    <xf numFmtId="41" fontId="7" fillId="7" borderId="2" xfId="2" applyNumberFormat="1" applyFont="1" applyFill="1" applyBorder="1" applyAlignment="1" applyProtection="1">
      <alignment horizontal="right" vertical="center" shrinkToFit="1"/>
    </xf>
    <xf numFmtId="41" fontId="7" fillId="7" borderId="3" xfId="2" applyNumberFormat="1" applyFont="1" applyFill="1" applyBorder="1" applyAlignment="1" applyProtection="1">
      <alignment horizontal="right" vertical="center" shrinkToFit="1"/>
    </xf>
    <xf numFmtId="41" fontId="7" fillId="7" borderId="18" xfId="2" applyNumberFormat="1" applyFont="1" applyFill="1" applyBorder="1" applyAlignment="1" applyProtection="1">
      <alignment horizontal="right" vertical="center" shrinkToFit="1"/>
    </xf>
    <xf numFmtId="41" fontId="7" fillId="3" borderId="18" xfId="2" applyNumberFormat="1" applyFont="1" applyFill="1" applyBorder="1" applyAlignment="1" applyProtection="1">
      <alignment horizontal="right" vertical="center" shrinkToFit="1"/>
    </xf>
    <xf numFmtId="41" fontId="7" fillId="3" borderId="3" xfId="2" applyNumberFormat="1" applyFont="1" applyFill="1" applyBorder="1" applyAlignment="1" applyProtection="1">
      <alignment horizontal="right" vertical="center" shrinkToFi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7" fillId="0" borderId="0" xfId="0" applyFont="1" applyAlignment="1" applyProtection="1">
      <alignment horizontal="justify"/>
      <protection locked="0"/>
    </xf>
    <xf numFmtId="0" fontId="7" fillId="0" borderId="0" xfId="0" applyFont="1" applyAlignment="1" applyProtection="1">
      <alignment horizontal="justify" vertical="center"/>
      <protection locked="0"/>
    </xf>
    <xf numFmtId="0" fontId="7" fillId="0" borderId="0" xfId="0" applyFont="1" applyAlignment="1" applyProtection="1">
      <alignment horizontal="right" shrinkToFit="1"/>
      <protection locked="0"/>
    </xf>
    <xf numFmtId="0" fontId="7" fillId="0" borderId="0" xfId="0" applyFont="1" applyAlignment="1" applyProtection="1">
      <alignment horizontal="left"/>
      <protection locked="0"/>
    </xf>
    <xf numFmtId="0" fontId="5" fillId="5" borderId="0" xfId="0" applyFont="1" applyFill="1" applyAlignment="1" applyProtection="1">
      <alignment horizontal="left"/>
      <protection locked="0"/>
    </xf>
    <xf numFmtId="0" fontId="5" fillId="0" borderId="0" xfId="0" applyFont="1" applyAlignment="1" applyProtection="1">
      <alignment horizontal="center" shrinkToFit="1"/>
      <protection locked="0"/>
    </xf>
    <xf numFmtId="0" fontId="9" fillId="0" borderId="0" xfId="0" applyFont="1" applyAlignment="1" applyProtection="1">
      <alignment shrinkToFit="1"/>
      <protection locked="0"/>
    </xf>
    <xf numFmtId="0" fontId="9" fillId="3" borderId="10" xfId="0" applyFont="1" applyFill="1" applyBorder="1" applyAlignment="1" applyProtection="1">
      <alignment shrinkToFit="1"/>
      <protection locked="0"/>
    </xf>
    <xf numFmtId="0" fontId="9" fillId="3" borderId="27" xfId="0" applyFont="1" applyFill="1" applyBorder="1" applyAlignment="1" applyProtection="1">
      <alignment horizontal="center" shrinkToFit="1"/>
      <protection locked="0"/>
    </xf>
    <xf numFmtId="0" fontId="9" fillId="0" borderId="1" xfId="0" applyFont="1" applyBorder="1" applyAlignment="1" applyProtection="1">
      <alignment shrinkToFit="1"/>
      <protection locked="0"/>
    </xf>
    <xf numFmtId="38" fontId="9" fillId="5" borderId="44" xfId="2" applyFont="1" applyFill="1" applyBorder="1" applyAlignment="1" applyProtection="1">
      <alignment shrinkToFit="1"/>
      <protection locked="0"/>
    </xf>
    <xf numFmtId="177" fontId="9" fillId="0" borderId="1" xfId="1" applyNumberFormat="1" applyFont="1" applyBorder="1" applyAlignment="1" applyProtection="1">
      <alignment horizontal="justify" vertical="center" shrinkToFit="1"/>
      <protection locked="0"/>
    </xf>
    <xf numFmtId="38" fontId="9" fillId="0" borderId="44" xfId="2" applyFont="1" applyBorder="1" applyAlignment="1" applyProtection="1">
      <alignment shrinkToFit="1"/>
      <protection locked="0"/>
    </xf>
    <xf numFmtId="0" fontId="9" fillId="9" borderId="1" xfId="0" applyFont="1" applyFill="1" applyBorder="1" applyAlignment="1" applyProtection="1">
      <alignment shrinkToFit="1"/>
      <protection locked="0"/>
    </xf>
    <xf numFmtId="38" fontId="9" fillId="9" borderId="44" xfId="2" applyFont="1" applyFill="1" applyBorder="1" applyAlignment="1" applyProtection="1">
      <alignment shrinkToFit="1"/>
      <protection locked="0"/>
    </xf>
    <xf numFmtId="177" fontId="9" fillId="9" borderId="1" xfId="1" applyNumberFormat="1" applyFont="1" applyFill="1" applyBorder="1" applyAlignment="1" applyProtection="1">
      <alignment horizontal="justify" vertical="center" shrinkToFit="1"/>
      <protection locked="0"/>
    </xf>
    <xf numFmtId="38" fontId="9" fillId="5" borderId="31" xfId="2" applyFont="1" applyFill="1" applyBorder="1" applyAlignment="1" applyProtection="1">
      <alignment shrinkToFit="1"/>
      <protection locked="0"/>
    </xf>
    <xf numFmtId="177" fontId="9" fillId="0" borderId="1" xfId="1" applyNumberFormat="1" applyFont="1" applyBorder="1" applyAlignment="1" applyProtection="1">
      <alignment horizontal="justify" vertical="center" wrapText="1" shrinkToFit="1"/>
      <protection locked="0"/>
    </xf>
    <xf numFmtId="38" fontId="9" fillId="9" borderId="31" xfId="2" applyFont="1" applyFill="1" applyBorder="1" applyAlignment="1" applyProtection="1">
      <alignment shrinkToFit="1"/>
      <protection locked="0"/>
    </xf>
    <xf numFmtId="0" fontId="9" fillId="0" borderId="33" xfId="0" applyFont="1" applyBorder="1" applyAlignment="1" applyProtection="1">
      <alignment shrinkToFit="1"/>
      <protection locked="0"/>
    </xf>
    <xf numFmtId="38" fontId="9" fillId="0" borderId="33" xfId="2" applyFont="1" applyBorder="1" applyAlignment="1" applyProtection="1">
      <alignment shrinkToFit="1"/>
      <protection locked="0"/>
    </xf>
    <xf numFmtId="177" fontId="9" fillId="0" borderId="33" xfId="1" applyNumberFormat="1" applyFont="1" applyBorder="1" applyAlignment="1" applyProtection="1">
      <alignment shrinkToFit="1"/>
      <protection locked="0"/>
    </xf>
    <xf numFmtId="177" fontId="9" fillId="0" borderId="33" xfId="1" applyNumberFormat="1" applyFont="1" applyBorder="1" applyAlignment="1" applyProtection="1">
      <alignment horizontal="justify" vertical="center" shrinkToFit="1"/>
      <protection locked="0"/>
    </xf>
    <xf numFmtId="0" fontId="9" fillId="0" borderId="0" xfId="0" applyFont="1" applyBorder="1" applyAlignment="1" applyProtection="1">
      <alignment shrinkToFit="1"/>
      <protection locked="0"/>
    </xf>
    <xf numFmtId="38" fontId="9" fillId="0" borderId="0" xfId="2" applyFont="1" applyBorder="1" applyAlignment="1" applyProtection="1">
      <alignment shrinkToFit="1"/>
      <protection locked="0"/>
    </xf>
    <xf numFmtId="177" fontId="9" fillId="0" borderId="0" xfId="1" applyNumberFormat="1" applyFont="1" applyBorder="1" applyAlignment="1" applyProtection="1">
      <alignment shrinkToFit="1"/>
      <protection locked="0"/>
    </xf>
    <xf numFmtId="177" fontId="9" fillId="0" borderId="0" xfId="1" applyNumberFormat="1" applyFont="1" applyBorder="1" applyAlignment="1" applyProtection="1">
      <alignment horizontal="justify" vertical="center" shrinkToFit="1"/>
      <protection locked="0"/>
    </xf>
    <xf numFmtId="0" fontId="9" fillId="3" borderId="44" xfId="0" applyFont="1" applyFill="1" applyBorder="1" applyAlignment="1" applyProtection="1">
      <alignment horizontal="center" shrinkToFit="1"/>
      <protection locked="0"/>
    </xf>
    <xf numFmtId="177" fontId="9" fillId="9" borderId="1" xfId="1" applyNumberFormat="1" applyFont="1" applyFill="1" applyBorder="1" applyAlignment="1" applyProtection="1">
      <alignment horizontal="justify" vertical="center" wrapText="1" shrinkToFit="1"/>
      <protection locked="0"/>
    </xf>
    <xf numFmtId="0" fontId="9" fillId="0" borderId="43" xfId="0" applyFont="1" applyFill="1" applyBorder="1" applyAlignment="1" applyProtection="1">
      <alignment shrinkToFit="1"/>
      <protection locked="0"/>
    </xf>
    <xf numFmtId="38" fontId="9" fillId="0" borderId="43" xfId="2" applyFont="1" applyFill="1" applyBorder="1" applyAlignment="1" applyProtection="1">
      <alignment shrinkToFit="1"/>
      <protection locked="0"/>
    </xf>
    <xf numFmtId="177" fontId="9" fillId="0" borderId="43" xfId="1" applyNumberFormat="1" applyFont="1" applyFill="1" applyBorder="1" applyAlignment="1" applyProtection="1">
      <alignment shrinkToFit="1"/>
      <protection locked="0"/>
    </xf>
    <xf numFmtId="177" fontId="9" fillId="0" borderId="43" xfId="1" applyNumberFormat="1" applyFont="1" applyFill="1" applyBorder="1" applyAlignment="1" applyProtection="1">
      <alignment horizontal="justify" vertical="center" shrinkToFit="1"/>
      <protection locked="0"/>
    </xf>
    <xf numFmtId="0" fontId="9" fillId="0" borderId="0" xfId="0" applyFont="1" applyFill="1" applyBorder="1" applyAlignment="1" applyProtection="1">
      <alignment shrinkToFit="1"/>
      <protection locked="0"/>
    </xf>
    <xf numFmtId="0" fontId="9" fillId="3" borderId="10" xfId="0" applyFont="1" applyFill="1" applyBorder="1" applyAlignment="1" applyProtection="1">
      <alignment horizontal="justify" vertical="center" shrinkToFit="1"/>
      <protection locked="0"/>
    </xf>
    <xf numFmtId="0" fontId="9" fillId="10" borderId="1" xfId="0" applyFont="1" applyFill="1" applyBorder="1" applyAlignment="1" applyProtection="1">
      <alignment shrinkToFit="1"/>
      <protection locked="0"/>
    </xf>
    <xf numFmtId="38" fontId="9" fillId="10" borderId="31" xfId="2" applyFont="1" applyFill="1" applyBorder="1" applyAlignment="1" applyProtection="1">
      <alignment shrinkToFit="1"/>
      <protection locked="0"/>
    </xf>
    <xf numFmtId="177" fontId="9" fillId="10" borderId="1" xfId="1" applyNumberFormat="1" applyFont="1" applyFill="1" applyBorder="1" applyAlignment="1" applyProtection="1">
      <alignment horizontal="justify" vertical="center" shrinkToFit="1"/>
      <protection locked="0"/>
    </xf>
    <xf numFmtId="0" fontId="9" fillId="0" borderId="0" xfId="0" applyFont="1" applyAlignment="1" applyProtection="1">
      <alignment horizontal="justify" vertical="center" shrinkToFit="1"/>
      <protection locked="0"/>
    </xf>
    <xf numFmtId="0" fontId="9" fillId="0" borderId="0" xfId="0" applyFont="1" applyAlignment="1" applyProtection="1">
      <alignment horizontal="justify" vertical="center"/>
      <protection locked="0"/>
    </xf>
    <xf numFmtId="0" fontId="9" fillId="0" borderId="0" xfId="0" applyFont="1" applyAlignment="1" applyProtection="1">
      <alignment horizontal="justify"/>
      <protection locked="0"/>
    </xf>
    <xf numFmtId="0" fontId="7" fillId="2" borderId="0" xfId="0" applyFont="1" applyFill="1" applyAlignment="1" applyProtection="1">
      <alignment horizontal="right" shrinkToFit="1"/>
    </xf>
    <xf numFmtId="179" fontId="5" fillId="0" borderId="0" xfId="0" applyNumberFormat="1" applyFont="1" applyAlignment="1" applyProtection="1">
      <alignment horizontal="center" shrinkToFit="1"/>
    </xf>
    <xf numFmtId="49" fontId="9" fillId="3" borderId="44" xfId="0" applyNumberFormat="1" applyFont="1" applyFill="1" applyBorder="1" applyAlignment="1" applyProtection="1">
      <alignment horizontal="center" shrinkToFit="1"/>
    </xf>
    <xf numFmtId="38" fontId="9" fillId="9" borderId="44" xfId="2" applyFont="1" applyFill="1" applyBorder="1" applyAlignment="1" applyProtection="1">
      <alignment shrinkToFit="1"/>
    </xf>
    <xf numFmtId="38" fontId="9" fillId="0" borderId="44" xfId="2" applyFont="1" applyBorder="1" applyAlignment="1" applyProtection="1">
      <alignment shrinkToFit="1"/>
    </xf>
    <xf numFmtId="38" fontId="9" fillId="9" borderId="31" xfId="2" applyFont="1" applyFill="1" applyBorder="1" applyAlignment="1" applyProtection="1">
      <alignment shrinkToFit="1"/>
    </xf>
    <xf numFmtId="177" fontId="9" fillId="0" borderId="27" xfId="1" applyNumberFormat="1" applyFont="1" applyBorder="1" applyAlignment="1" applyProtection="1">
      <alignment shrinkToFit="1"/>
    </xf>
    <xf numFmtId="177" fontId="9" fillId="9" borderId="27" xfId="1" applyNumberFormat="1" applyFont="1" applyFill="1" applyBorder="1" applyAlignment="1" applyProtection="1">
      <alignment shrinkToFit="1"/>
    </xf>
    <xf numFmtId="177" fontId="9" fillId="4" borderId="27" xfId="1" applyNumberFormat="1" applyFont="1" applyFill="1" applyBorder="1" applyAlignment="1" applyProtection="1">
      <alignment shrinkToFit="1"/>
    </xf>
    <xf numFmtId="0" fontId="9" fillId="3" borderId="44" xfId="0" applyFont="1" applyFill="1" applyBorder="1" applyAlignment="1" applyProtection="1">
      <alignment horizontal="center" shrinkToFit="1"/>
    </xf>
    <xf numFmtId="0" fontId="9" fillId="3" borderId="27" xfId="0" applyFont="1" applyFill="1" applyBorder="1" applyAlignment="1" applyProtection="1">
      <alignment horizontal="center" shrinkToFit="1"/>
    </xf>
    <xf numFmtId="38" fontId="9" fillId="0" borderId="31" xfId="2" applyFont="1" applyBorder="1" applyAlignment="1" applyProtection="1">
      <alignment shrinkToFit="1"/>
    </xf>
    <xf numFmtId="38" fontId="9" fillId="10" borderId="31" xfId="2" applyFont="1" applyFill="1" applyBorder="1" applyAlignment="1" applyProtection="1">
      <alignment shrinkToFit="1"/>
    </xf>
    <xf numFmtId="177" fontId="9" fillId="10" borderId="27" xfId="1" applyNumberFormat="1" applyFont="1" applyFill="1" applyBorder="1" applyAlignment="1" applyProtection="1">
      <alignment shrinkToFit="1"/>
    </xf>
    <xf numFmtId="0" fontId="9" fillId="11" borderId="1" xfId="0" applyFont="1" applyFill="1" applyBorder="1" applyAlignment="1" applyProtection="1">
      <alignment shrinkToFit="1"/>
      <protection locked="0"/>
    </xf>
    <xf numFmtId="177" fontId="9" fillId="11" borderId="27" xfId="1" applyNumberFormat="1" applyFont="1" applyFill="1" applyBorder="1" applyAlignment="1" applyProtection="1">
      <alignment shrinkToFit="1"/>
    </xf>
    <xf numFmtId="177" fontId="9" fillId="11" borderId="1" xfId="1" applyNumberFormat="1" applyFont="1" applyFill="1" applyBorder="1" applyAlignment="1" applyProtection="1">
      <alignment horizontal="justify" vertical="center" shrinkToFit="1"/>
      <protection locked="0"/>
    </xf>
    <xf numFmtId="38" fontId="9" fillId="11" borderId="31" xfId="2" applyFont="1" applyFill="1" applyBorder="1" applyAlignment="1" applyProtection="1">
      <alignment shrinkToFit="1"/>
    </xf>
    <xf numFmtId="38" fontId="9" fillId="12" borderId="31" xfId="2" applyFont="1" applyFill="1" applyBorder="1" applyAlignment="1" applyProtection="1">
      <alignment shrinkToFit="1"/>
      <protection locked="0"/>
    </xf>
    <xf numFmtId="38" fontId="9" fillId="0" borderId="31" xfId="2" applyFont="1" applyBorder="1" applyAlignment="1" applyProtection="1">
      <alignment shrinkToFit="1"/>
      <protection locked="0"/>
    </xf>
    <xf numFmtId="0" fontId="9" fillId="9" borderId="19" xfId="0" applyFont="1" applyFill="1" applyBorder="1" applyAlignment="1" applyProtection="1">
      <alignment shrinkToFit="1"/>
      <protection locked="0"/>
    </xf>
    <xf numFmtId="177" fontId="9" fillId="9" borderId="19" xfId="1" applyNumberFormat="1" applyFont="1" applyFill="1" applyBorder="1" applyAlignment="1" applyProtection="1">
      <alignment horizontal="justify" vertical="center" shrinkToFit="1"/>
      <protection locked="0"/>
    </xf>
    <xf numFmtId="0" fontId="9" fillId="0" borderId="17" xfId="0" applyFont="1" applyFill="1" applyBorder="1" applyAlignment="1" applyProtection="1">
      <alignment shrinkToFit="1"/>
      <protection locked="0"/>
    </xf>
    <xf numFmtId="38" fontId="9" fillId="0" borderId="17" xfId="2" applyFont="1" applyFill="1" applyBorder="1" applyAlignment="1" applyProtection="1">
      <alignment shrinkToFit="1"/>
      <protection locked="0"/>
    </xf>
    <xf numFmtId="177" fontId="9" fillId="0" borderId="17" xfId="1" applyNumberFormat="1" applyFont="1" applyFill="1" applyBorder="1" applyAlignment="1" applyProtection="1">
      <alignment shrinkToFit="1"/>
      <protection locked="0"/>
    </xf>
    <xf numFmtId="177" fontId="9" fillId="0" borderId="17" xfId="1" applyNumberFormat="1" applyFont="1" applyFill="1" applyBorder="1" applyAlignment="1" applyProtection="1">
      <alignment horizontal="justify" vertical="center" shrinkToFit="1"/>
      <protection locked="0"/>
    </xf>
    <xf numFmtId="38" fontId="9" fillId="5" borderId="44" xfId="2" applyFont="1" applyFill="1" applyBorder="1" applyAlignment="1" applyProtection="1">
      <alignment shrinkToFit="1"/>
    </xf>
    <xf numFmtId="38" fontId="9" fillId="9" borderId="50" xfId="2" applyFont="1" applyFill="1" applyBorder="1" applyAlignment="1" applyProtection="1">
      <alignment shrinkToFit="1"/>
    </xf>
    <xf numFmtId="177" fontId="9" fillId="9" borderId="51" xfId="1" applyNumberFormat="1" applyFont="1" applyFill="1" applyBorder="1" applyAlignment="1" applyProtection="1">
      <alignment shrinkToFit="1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0" fontId="4" fillId="0" borderId="0" xfId="0" applyFont="1" applyProtection="1"/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Border="1" applyProtection="1">
      <protection locked="0"/>
    </xf>
    <xf numFmtId="0" fontId="3" fillId="0" borderId="0" xfId="0" applyFont="1" applyAlignment="1" applyProtection="1">
      <alignment shrinkToFit="1"/>
      <protection locked="0"/>
    </xf>
    <xf numFmtId="58" fontId="7" fillId="0" borderId="0" xfId="0" applyNumberFormat="1" applyFont="1" applyAlignment="1" applyProtection="1">
      <alignment horizontal="right" shrinkToFit="1"/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3" borderId="43" xfId="0" applyFont="1" applyFill="1" applyBorder="1" applyAlignment="1" applyProtection="1">
      <alignment horizontal="center" shrinkToFit="1"/>
      <protection locked="0"/>
    </xf>
    <xf numFmtId="0" fontId="9" fillId="3" borderId="43" xfId="0" applyFont="1" applyFill="1" applyBorder="1" applyAlignment="1" applyProtection="1">
      <alignment horizontal="center" shrinkToFit="1"/>
    </xf>
    <xf numFmtId="180" fontId="9" fillId="3" borderId="43" xfId="0" applyNumberFormat="1" applyFont="1" applyFill="1" applyBorder="1" applyAlignment="1" applyProtection="1">
      <alignment horizontal="right" shrinkToFit="1"/>
    </xf>
    <xf numFmtId="38" fontId="9" fillId="0" borderId="1" xfId="2" applyFont="1" applyBorder="1" applyAlignment="1" applyProtection="1">
      <alignment horizontal="justify" vertical="center" shrinkToFit="1"/>
      <protection locked="0"/>
    </xf>
    <xf numFmtId="38" fontId="9" fillId="9" borderId="1" xfId="2" applyFont="1" applyFill="1" applyBorder="1" applyAlignment="1" applyProtection="1">
      <alignment horizontal="justify" vertical="center" shrinkToFit="1"/>
      <protection locked="0"/>
    </xf>
    <xf numFmtId="38" fontId="9" fillId="0" borderId="1" xfId="2" applyFont="1" applyBorder="1" applyAlignment="1" applyProtection="1">
      <alignment horizontal="justify" vertical="center" wrapText="1" shrinkToFit="1"/>
      <protection locked="0"/>
    </xf>
    <xf numFmtId="38" fontId="9" fillId="9" borderId="1" xfId="2" applyFont="1" applyFill="1" applyBorder="1" applyAlignment="1" applyProtection="1">
      <alignment horizontal="justify" vertical="center" wrapText="1" shrinkToFit="1"/>
      <protection locked="0"/>
    </xf>
    <xf numFmtId="38" fontId="9" fillId="3" borderId="10" xfId="2" applyFont="1" applyFill="1" applyBorder="1" applyAlignment="1" applyProtection="1">
      <alignment horizontal="justify" vertical="center" shrinkToFit="1"/>
      <protection locked="0"/>
    </xf>
    <xf numFmtId="38" fontId="9" fillId="10" borderId="1" xfId="2" applyFont="1" applyFill="1" applyBorder="1" applyAlignment="1" applyProtection="1">
      <alignment horizontal="justify" vertical="center" shrinkToFit="1"/>
      <protection locked="0"/>
    </xf>
    <xf numFmtId="38" fontId="9" fillId="11" borderId="1" xfId="2" applyFont="1" applyFill="1" applyBorder="1" applyAlignment="1" applyProtection="1">
      <alignment horizontal="justify" vertical="center" shrinkToFit="1"/>
      <protection locked="0"/>
    </xf>
    <xf numFmtId="0" fontId="9" fillId="3" borderId="52" xfId="0" applyFont="1" applyFill="1" applyBorder="1" applyAlignment="1" applyProtection="1">
      <alignment horizontal="center" shrinkToFit="1"/>
      <protection locked="0"/>
    </xf>
    <xf numFmtId="177" fontId="9" fillId="0" borderId="52" xfId="1" applyNumberFormat="1" applyFont="1" applyBorder="1" applyAlignment="1" applyProtection="1">
      <alignment shrinkToFit="1"/>
    </xf>
    <xf numFmtId="177" fontId="9" fillId="9" borderId="52" xfId="1" applyNumberFormat="1" applyFont="1" applyFill="1" applyBorder="1" applyAlignment="1" applyProtection="1">
      <alignment shrinkToFit="1"/>
    </xf>
    <xf numFmtId="177" fontId="9" fillId="10" borderId="52" xfId="1" applyNumberFormat="1" applyFont="1" applyFill="1" applyBorder="1" applyAlignment="1" applyProtection="1">
      <alignment shrinkToFit="1"/>
    </xf>
    <xf numFmtId="177" fontId="9" fillId="11" borderId="52" xfId="1" applyNumberFormat="1" applyFont="1" applyFill="1" applyBorder="1" applyAlignment="1" applyProtection="1">
      <alignment shrinkToFit="1"/>
    </xf>
    <xf numFmtId="177" fontId="9" fillId="9" borderId="53" xfId="1" applyNumberFormat="1" applyFont="1" applyFill="1" applyBorder="1" applyAlignment="1" applyProtection="1">
      <alignment shrinkToFit="1"/>
    </xf>
    <xf numFmtId="38" fontId="9" fillId="0" borderId="27" xfId="2" applyFont="1" applyBorder="1" applyAlignment="1" applyProtection="1">
      <alignment horizontal="justify" vertical="center" shrinkToFit="1"/>
      <protection locked="0"/>
    </xf>
    <xf numFmtId="38" fontId="9" fillId="0" borderId="27" xfId="2" applyFont="1" applyBorder="1" applyAlignment="1" applyProtection="1">
      <alignment horizontal="justify" vertical="center" wrapText="1" shrinkToFit="1"/>
      <protection locked="0"/>
    </xf>
    <xf numFmtId="38" fontId="9" fillId="9" borderId="27" xfId="2" applyFont="1" applyFill="1" applyBorder="1" applyAlignment="1" applyProtection="1">
      <alignment horizontal="justify" vertical="center" shrinkToFit="1"/>
      <protection locked="0"/>
    </xf>
    <xf numFmtId="38" fontId="9" fillId="9" borderId="27" xfId="2" applyFont="1" applyFill="1" applyBorder="1" applyAlignment="1" applyProtection="1">
      <alignment horizontal="justify" vertical="center" wrapText="1" shrinkToFit="1"/>
      <protection locked="0"/>
    </xf>
    <xf numFmtId="38" fontId="9" fillId="3" borderId="41" xfId="2" applyFont="1" applyFill="1" applyBorder="1" applyAlignment="1" applyProtection="1">
      <alignment horizontal="justify" vertical="center" shrinkToFit="1"/>
      <protection locked="0"/>
    </xf>
    <xf numFmtId="38" fontId="9" fillId="10" borderId="27" xfId="2" applyFont="1" applyFill="1" applyBorder="1" applyAlignment="1" applyProtection="1">
      <alignment horizontal="justify" vertical="center" shrinkToFit="1"/>
      <protection locked="0"/>
    </xf>
    <xf numFmtId="38" fontId="9" fillId="11" borderId="27" xfId="2" applyFont="1" applyFill="1" applyBorder="1" applyAlignment="1" applyProtection="1">
      <alignment horizontal="justify" vertical="center" shrinkToFit="1"/>
      <protection locked="0"/>
    </xf>
    <xf numFmtId="38" fontId="9" fillId="9" borderId="51" xfId="2" applyFont="1" applyFill="1" applyBorder="1" applyAlignment="1" applyProtection="1">
      <alignment horizontal="justify" vertical="center" shrinkToFit="1"/>
      <protection locked="0"/>
    </xf>
    <xf numFmtId="180" fontId="9" fillId="3" borderId="41" xfId="0" applyNumberFormat="1" applyFont="1" applyFill="1" applyBorder="1" applyAlignment="1" applyProtection="1">
      <alignment horizontal="center" vertical="center" shrinkToFit="1"/>
    </xf>
    <xf numFmtId="0" fontId="9" fillId="3" borderId="41" xfId="0" applyFont="1" applyFill="1" applyBorder="1" applyAlignment="1" applyProtection="1">
      <alignment horizontal="center" vertical="center" shrinkToFit="1"/>
    </xf>
    <xf numFmtId="180" fontId="9" fillId="3" borderId="46" xfId="0" applyNumberFormat="1" applyFont="1" applyFill="1" applyBorder="1" applyAlignment="1" applyProtection="1">
      <alignment horizontal="left" vertical="center" wrapText="1" shrinkToFit="1"/>
    </xf>
    <xf numFmtId="0" fontId="9" fillId="3" borderId="46" xfId="0" applyFont="1" applyFill="1" applyBorder="1" applyAlignment="1" applyProtection="1">
      <alignment horizontal="left" vertical="center" wrapText="1" shrinkToFit="1"/>
    </xf>
    <xf numFmtId="0" fontId="9" fillId="3" borderId="41" xfId="0" applyFont="1" applyFill="1" applyBorder="1" applyAlignment="1" applyProtection="1">
      <alignment horizontal="center" vertical="center" shrinkToFit="1"/>
      <protection locked="0"/>
    </xf>
    <xf numFmtId="179" fontId="7" fillId="0" borderId="0" xfId="0" applyNumberFormat="1" applyFont="1" applyAlignment="1" applyProtection="1">
      <alignment horizontal="center" shrinkToFit="1"/>
    </xf>
    <xf numFmtId="49" fontId="9" fillId="3" borderId="43" xfId="0" applyNumberFormat="1" applyFont="1" applyFill="1" applyBorder="1" applyAlignment="1" applyProtection="1">
      <alignment horizontal="right" shrinkToFit="1"/>
    </xf>
    <xf numFmtId="38" fontId="9" fillId="6" borderId="44" xfId="2" applyFont="1" applyFill="1" applyBorder="1" applyAlignment="1" applyProtection="1">
      <alignment shrinkToFit="1"/>
      <protection locked="0"/>
    </xf>
    <xf numFmtId="38" fontId="9" fillId="6" borderId="31" xfId="2" applyFont="1" applyFill="1" applyBorder="1" applyAlignment="1" applyProtection="1">
      <alignment shrinkToFit="1"/>
      <protection locked="0"/>
    </xf>
    <xf numFmtId="179" fontId="5" fillId="0" borderId="0" xfId="0" applyNumberFormat="1" applyFont="1" applyAlignment="1" applyProtection="1">
      <alignment horizontal="center" shrinkToFit="1"/>
      <protection locked="0"/>
    </xf>
    <xf numFmtId="179" fontId="7" fillId="0" borderId="0" xfId="0" applyNumberFormat="1" applyFont="1" applyAlignment="1" applyProtection="1">
      <alignment horizontal="right" shrinkToFit="1"/>
      <protection locked="0"/>
    </xf>
    <xf numFmtId="49" fontId="9" fillId="3" borderId="43" xfId="0" applyNumberFormat="1" applyFont="1" applyFill="1" applyBorder="1" applyAlignment="1" applyProtection="1">
      <alignment horizontal="right" shrinkToFit="1"/>
      <protection locked="0"/>
    </xf>
    <xf numFmtId="0" fontId="9" fillId="3" borderId="46" xfId="0" applyFont="1" applyFill="1" applyBorder="1" applyAlignment="1" applyProtection="1">
      <alignment horizontal="left" vertical="center" wrapText="1" shrinkToFit="1"/>
      <protection locked="0"/>
    </xf>
    <xf numFmtId="49" fontId="9" fillId="3" borderId="44" xfId="0" applyNumberFormat="1" applyFont="1" applyFill="1" applyBorder="1" applyAlignment="1" applyProtection="1">
      <alignment horizontal="center" shrinkToFit="1"/>
      <protection locked="0"/>
    </xf>
    <xf numFmtId="180" fontId="9" fillId="3" borderId="43" xfId="0" applyNumberFormat="1" applyFont="1" applyFill="1" applyBorder="1" applyAlignment="1" applyProtection="1">
      <alignment horizontal="right" shrinkToFit="1"/>
      <protection locked="0"/>
    </xf>
    <xf numFmtId="180" fontId="9" fillId="3" borderId="46" xfId="0" applyNumberFormat="1" applyFont="1" applyFill="1" applyBorder="1" applyAlignment="1" applyProtection="1">
      <alignment horizontal="left" vertical="center" wrapText="1" shrinkToFit="1"/>
      <protection locked="0"/>
    </xf>
    <xf numFmtId="180" fontId="9" fillId="3" borderId="41" xfId="0" applyNumberFormat="1" applyFont="1" applyFill="1" applyBorder="1" applyAlignment="1" applyProtection="1">
      <alignment horizontal="center" vertical="center" shrinkToFit="1"/>
      <protection locked="0"/>
    </xf>
    <xf numFmtId="38" fontId="9" fillId="0" borderId="1" xfId="2" applyFont="1" applyBorder="1" applyAlignment="1" applyProtection="1">
      <alignment horizontal="justify" vertical="center" shrinkToFit="1"/>
    </xf>
    <xf numFmtId="38" fontId="9" fillId="9" borderId="1" xfId="2" applyFont="1" applyFill="1" applyBorder="1" applyAlignment="1" applyProtection="1">
      <alignment horizontal="justify" vertical="center" shrinkToFit="1"/>
    </xf>
    <xf numFmtId="38" fontId="9" fillId="5" borderId="31" xfId="2" applyFont="1" applyFill="1" applyBorder="1" applyAlignment="1" applyProtection="1">
      <alignment shrinkToFit="1"/>
    </xf>
    <xf numFmtId="38" fontId="9" fillId="0" borderId="1" xfId="2" applyFont="1" applyBorder="1" applyAlignment="1" applyProtection="1">
      <alignment horizontal="justify" vertical="center" wrapText="1" shrinkToFit="1"/>
    </xf>
    <xf numFmtId="0" fontId="9" fillId="3" borderId="52" xfId="0" applyFont="1" applyFill="1" applyBorder="1" applyAlignment="1" applyProtection="1">
      <alignment horizontal="center" shrinkToFit="1"/>
    </xf>
    <xf numFmtId="38" fontId="9" fillId="9" borderId="1" xfId="2" applyFont="1" applyFill="1" applyBorder="1" applyAlignment="1" applyProtection="1">
      <alignment horizontal="justify" vertical="center" wrapText="1" shrinkToFit="1"/>
    </xf>
    <xf numFmtId="38" fontId="9" fillId="9" borderId="19" xfId="2" applyFont="1" applyFill="1" applyBorder="1" applyAlignment="1" applyProtection="1">
      <alignment horizontal="justify" vertical="center" shrinkToFit="1"/>
    </xf>
    <xf numFmtId="38" fontId="9" fillId="12" borderId="31" xfId="2" applyFont="1" applyFill="1" applyBorder="1" applyAlignment="1" applyProtection="1">
      <alignment shrinkToFit="1"/>
    </xf>
    <xf numFmtId="0" fontId="9" fillId="0" borderId="1" xfId="0" applyFont="1" applyBorder="1" applyAlignment="1" applyProtection="1">
      <alignment shrinkToFit="1"/>
    </xf>
    <xf numFmtId="0" fontId="9" fillId="9" borderId="1" xfId="0" applyFont="1" applyFill="1" applyBorder="1" applyAlignment="1" applyProtection="1">
      <alignment shrinkToFit="1"/>
    </xf>
    <xf numFmtId="0" fontId="9" fillId="3" borderId="10" xfId="0" applyFont="1" applyFill="1" applyBorder="1" applyAlignment="1" applyProtection="1">
      <alignment shrinkToFit="1"/>
    </xf>
    <xf numFmtId="0" fontId="9" fillId="10" borderId="1" xfId="0" applyFont="1" applyFill="1" applyBorder="1" applyAlignment="1" applyProtection="1">
      <alignment shrinkToFit="1"/>
    </xf>
    <xf numFmtId="0" fontId="9" fillId="11" borderId="1" xfId="0" applyFont="1" applyFill="1" applyBorder="1" applyAlignment="1" applyProtection="1">
      <alignment shrinkToFit="1"/>
    </xf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right" shrinkToFit="1"/>
    </xf>
    <xf numFmtId="0" fontId="13" fillId="0" borderId="0" xfId="0" applyFont="1"/>
    <xf numFmtId="0" fontId="5" fillId="5" borderId="17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4" fillId="3" borderId="44" xfId="0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shrinkToFit="1"/>
    </xf>
    <xf numFmtId="0" fontId="0" fillId="5" borderId="19" xfId="0" applyFill="1" applyBorder="1" applyAlignment="1">
      <alignment vertical="center" shrinkToFit="1"/>
    </xf>
    <xf numFmtId="0" fontId="0" fillId="0" borderId="7" xfId="0" applyBorder="1" applyAlignment="1">
      <alignment horizontal="center" shrinkToFit="1"/>
    </xf>
    <xf numFmtId="0" fontId="0" fillId="0" borderId="10" xfId="0" applyBorder="1" applyAlignment="1">
      <alignment horizontal="center" shrinkToFit="1"/>
    </xf>
    <xf numFmtId="0" fontId="0" fillId="5" borderId="7" xfId="0" applyFill="1" applyBorder="1" applyAlignment="1">
      <alignment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5" borderId="10" xfId="0" applyFill="1" applyBorder="1" applyAlignment="1">
      <alignment vertical="center" shrinkToFit="1"/>
    </xf>
    <xf numFmtId="0" fontId="0" fillId="5" borderId="49" xfId="0" applyFill="1" applyBorder="1" applyAlignment="1">
      <alignment vertical="center" shrinkToFit="1"/>
    </xf>
    <xf numFmtId="0" fontId="0" fillId="5" borderId="0" xfId="0" applyFill="1" applyBorder="1" applyAlignment="1">
      <alignment vertical="center" shrinkToFit="1"/>
    </xf>
    <xf numFmtId="0" fontId="0" fillId="5" borderId="23" xfId="0" applyFill="1" applyBorder="1" applyAlignment="1">
      <alignment vertical="center" shrinkToFit="1"/>
    </xf>
    <xf numFmtId="0" fontId="3" fillId="0" borderId="4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15" fillId="0" borderId="0" xfId="0" applyFont="1" applyFill="1" applyBorder="1" applyAlignment="1"/>
    <xf numFmtId="0" fontId="5" fillId="0" borderId="0" xfId="0" applyFont="1" applyAlignment="1" applyProtection="1">
      <alignment horizontal="center"/>
      <protection locked="0"/>
    </xf>
    <xf numFmtId="0" fontId="9" fillId="3" borderId="19" xfId="0" applyFont="1" applyFill="1" applyBorder="1" applyAlignment="1" applyProtection="1">
      <alignment shrinkToFit="1"/>
      <protection locked="0"/>
    </xf>
    <xf numFmtId="0" fontId="9" fillId="3" borderId="10" xfId="0" applyFont="1" applyFill="1" applyBorder="1" applyAlignment="1" applyProtection="1">
      <alignment shrinkToFit="1"/>
      <protection locked="0"/>
    </xf>
    <xf numFmtId="9" fontId="9" fillId="3" borderId="1" xfId="0" applyNumberFormat="1" applyFont="1" applyFill="1" applyBorder="1" applyAlignment="1" applyProtection="1">
      <alignment horizontal="center" shrinkToFit="1"/>
    </xf>
    <xf numFmtId="0" fontId="9" fillId="3" borderId="1" xfId="0" applyFont="1" applyFill="1" applyBorder="1" applyAlignment="1" applyProtection="1">
      <alignment horizontal="center" shrinkToFit="1"/>
    </xf>
    <xf numFmtId="0" fontId="9" fillId="3" borderId="19" xfId="0" applyFont="1" applyFill="1" applyBorder="1" applyAlignment="1" applyProtection="1">
      <alignment horizontal="center" vertical="center" shrinkToFit="1"/>
      <protection locked="0"/>
    </xf>
    <xf numFmtId="0" fontId="9" fillId="3" borderId="10" xfId="0" applyFont="1" applyFill="1" applyBorder="1" applyAlignment="1" applyProtection="1">
      <alignment horizontal="center" vertical="center" shrinkToFit="1"/>
      <protection locked="0"/>
    </xf>
    <xf numFmtId="58" fontId="7" fillId="0" borderId="0" xfId="0" applyNumberFormat="1" applyFont="1" applyAlignment="1" applyProtection="1">
      <alignment horizontal="right" shrinkToFit="1"/>
      <protection locked="0"/>
    </xf>
    <xf numFmtId="0" fontId="7" fillId="0" borderId="0" xfId="0" applyFont="1" applyAlignment="1" applyProtection="1">
      <alignment horizontal="right" shrinkToFit="1"/>
      <protection locked="0"/>
    </xf>
    <xf numFmtId="0" fontId="9" fillId="3" borderId="44" xfId="0" applyFont="1" applyFill="1" applyBorder="1" applyAlignment="1" applyProtection="1">
      <alignment horizontal="center" shrinkToFit="1"/>
    </xf>
    <xf numFmtId="0" fontId="9" fillId="3" borderId="46" xfId="0" applyFont="1" applyFill="1" applyBorder="1" applyAlignment="1" applyProtection="1">
      <alignment horizontal="center" shrinkToFit="1"/>
    </xf>
    <xf numFmtId="0" fontId="9" fillId="3" borderId="19" xfId="0" applyFont="1" applyFill="1" applyBorder="1" applyAlignment="1" applyProtection="1">
      <alignment horizontal="justify" vertical="center" shrinkToFit="1"/>
      <protection locked="0"/>
    </xf>
    <xf numFmtId="0" fontId="9" fillId="3" borderId="10" xfId="0" applyFont="1" applyFill="1" applyBorder="1" applyAlignment="1" applyProtection="1">
      <alignment horizontal="justify" vertical="center" shrinkToFit="1"/>
      <protection locked="0"/>
    </xf>
    <xf numFmtId="9" fontId="9" fillId="3" borderId="44" xfId="0" applyNumberFormat="1" applyFont="1" applyFill="1" applyBorder="1" applyAlignment="1" applyProtection="1">
      <alignment horizontal="center" shrinkToFit="1"/>
    </xf>
    <xf numFmtId="9" fontId="9" fillId="3" borderId="46" xfId="0" applyNumberFormat="1" applyFont="1" applyFill="1" applyBorder="1" applyAlignment="1" applyProtection="1">
      <alignment horizontal="center" shrinkToFit="1"/>
    </xf>
    <xf numFmtId="0" fontId="7" fillId="3" borderId="1" xfId="0" applyFont="1" applyFill="1" applyBorder="1" applyAlignment="1" applyProtection="1">
      <alignment horizontal="center" vertical="center" wrapText="1" shrinkToFit="1"/>
      <protection locked="0"/>
    </xf>
    <xf numFmtId="38" fontId="7" fillId="5" borderId="44" xfId="2" applyFont="1" applyFill="1" applyBorder="1"/>
    <xf numFmtId="38" fontId="7" fillId="5" borderId="46" xfId="2" applyFont="1" applyFill="1" applyBorder="1"/>
    <xf numFmtId="0" fontId="7" fillId="5" borderId="1" xfId="0" applyFont="1" applyFill="1" applyBorder="1" applyAlignment="1" applyProtection="1">
      <alignment horizontal="center" shrinkToFit="1"/>
      <protection locked="0"/>
    </xf>
    <xf numFmtId="38" fontId="7" fillId="5" borderId="44" xfId="0" applyNumberFormat="1" applyFont="1" applyFill="1" applyBorder="1" applyAlignment="1">
      <alignment horizontal="right"/>
    </xf>
    <xf numFmtId="0" fontId="7" fillId="5" borderId="46" xfId="0" applyFont="1" applyFill="1" applyBorder="1" applyAlignment="1">
      <alignment horizontal="right"/>
    </xf>
    <xf numFmtId="0" fontId="7" fillId="3" borderId="57" xfId="0" applyFont="1" applyFill="1" applyBorder="1" applyAlignment="1" applyProtection="1">
      <alignment horizontal="center" shrinkToFit="1"/>
      <protection locked="0"/>
    </xf>
    <xf numFmtId="38" fontId="7" fillId="3" borderId="47" xfId="2" applyFont="1" applyFill="1" applyBorder="1" applyAlignment="1">
      <alignment horizontal="center"/>
    </xf>
    <xf numFmtId="38" fontId="7" fillId="3" borderId="55" xfId="2" applyFont="1" applyFill="1" applyBorder="1" applyAlignment="1">
      <alignment horizontal="center"/>
    </xf>
    <xf numFmtId="38" fontId="7" fillId="5" borderId="45" xfId="2" applyFont="1" applyFill="1" applyBorder="1"/>
    <xf numFmtId="38" fontId="7" fillId="5" borderId="56" xfId="2" applyFont="1" applyFill="1" applyBorder="1"/>
    <xf numFmtId="38" fontId="7" fillId="5" borderId="45" xfId="0" applyNumberFormat="1" applyFont="1" applyFill="1" applyBorder="1" applyAlignment="1">
      <alignment horizontal="right"/>
    </xf>
    <xf numFmtId="0" fontId="7" fillId="5" borderId="56" xfId="0" applyFont="1" applyFill="1" applyBorder="1" applyAlignment="1">
      <alignment horizontal="right"/>
    </xf>
    <xf numFmtId="0" fontId="7" fillId="5" borderId="30" xfId="0" applyFont="1" applyFill="1" applyBorder="1" applyAlignment="1" applyProtection="1">
      <alignment horizontal="center" shrinkToFit="1"/>
      <protection locked="0"/>
    </xf>
    <xf numFmtId="0" fontId="7" fillId="3" borderId="1" xfId="0" applyFont="1" applyFill="1" applyBorder="1" applyAlignment="1" applyProtection="1">
      <alignment horizontal="center" vertical="center" shrinkToFit="1"/>
      <protection locked="0"/>
    </xf>
    <xf numFmtId="38" fontId="7" fillId="0" borderId="44" xfId="0" applyNumberFormat="1" applyFont="1" applyBorder="1" applyAlignment="1">
      <alignment horizontal="right"/>
    </xf>
    <xf numFmtId="0" fontId="7" fillId="0" borderId="46" xfId="0" applyFont="1" applyBorder="1" applyAlignment="1">
      <alignment horizontal="right"/>
    </xf>
    <xf numFmtId="0" fontId="7" fillId="0" borderId="1" xfId="0" applyFont="1" applyBorder="1" applyAlignment="1" applyProtection="1">
      <alignment horizontal="center" shrinkToFit="1"/>
      <protection locked="0"/>
    </xf>
    <xf numFmtId="38" fontId="7" fillId="5" borderId="42" xfId="0" applyNumberFormat="1" applyFont="1" applyFill="1" applyBorder="1" applyAlignment="1">
      <alignment horizontal="right"/>
    </xf>
    <xf numFmtId="0" fontId="7" fillId="5" borderId="21" xfId="0" applyFont="1" applyFill="1" applyBorder="1" applyAlignment="1">
      <alignment horizontal="right"/>
    </xf>
    <xf numFmtId="38" fontId="7" fillId="5" borderId="42" xfId="2" applyFont="1" applyFill="1" applyBorder="1"/>
    <xf numFmtId="38" fontId="7" fillId="5" borderId="21" xfId="2" applyFont="1" applyFill="1" applyBorder="1"/>
    <xf numFmtId="38" fontId="7" fillId="0" borderId="44" xfId="2" applyFont="1" applyBorder="1" applyAlignment="1"/>
    <xf numFmtId="38" fontId="7" fillId="0" borderId="46" xfId="2" applyFont="1" applyBorder="1" applyAlignment="1"/>
    <xf numFmtId="0" fontId="7" fillId="3" borderId="47" xfId="0" applyFont="1" applyFill="1" applyBorder="1" applyAlignment="1">
      <alignment horizontal="center"/>
    </xf>
    <xf numFmtId="0" fontId="7" fillId="3" borderId="54" xfId="0" applyFont="1" applyFill="1" applyBorder="1" applyAlignment="1">
      <alignment horizontal="center"/>
    </xf>
    <xf numFmtId="0" fontId="7" fillId="3" borderId="55" xfId="0" applyFont="1" applyFill="1" applyBorder="1" applyAlignment="1">
      <alignment horizontal="center"/>
    </xf>
    <xf numFmtId="38" fontId="7" fillId="3" borderId="47" xfId="2" applyFont="1" applyFill="1" applyBorder="1"/>
    <xf numFmtId="38" fontId="7" fillId="3" borderId="55" xfId="2" applyFont="1" applyFill="1" applyBorder="1"/>
    <xf numFmtId="38" fontId="7" fillId="0" borderId="45" xfId="0" applyNumberFormat="1" applyFont="1" applyBorder="1" applyAlignment="1">
      <alignment horizontal="right"/>
    </xf>
    <xf numFmtId="0" fontId="7" fillId="0" borderId="56" xfId="0" applyFont="1" applyBorder="1" applyAlignment="1">
      <alignment horizontal="right"/>
    </xf>
    <xf numFmtId="0" fontId="7" fillId="0" borderId="30" xfId="0" applyFont="1" applyBorder="1" applyAlignment="1" applyProtection="1">
      <alignment horizontal="center" shrinkToFit="1"/>
      <protection locked="0"/>
    </xf>
    <xf numFmtId="38" fontId="7" fillId="0" borderId="45" xfId="2" applyFont="1" applyBorder="1" applyAlignment="1"/>
    <xf numFmtId="38" fontId="7" fillId="0" borderId="56" xfId="2" applyFont="1" applyBorder="1" applyAlignment="1"/>
    <xf numFmtId="0" fontId="7" fillId="3" borderId="19" xfId="0" applyFont="1" applyFill="1" applyBorder="1" applyAlignment="1" applyProtection="1">
      <alignment horizontal="center" vertical="center" shrinkToFit="1"/>
      <protection locked="0"/>
    </xf>
    <xf numFmtId="0" fontId="7" fillId="3" borderId="7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horizontal="center" vertical="center" shrinkToFit="1"/>
      <protection locked="0"/>
    </xf>
    <xf numFmtId="0" fontId="0" fillId="3" borderId="7" xfId="0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justify" vertical="top" wrapText="1"/>
      <protection locked="0"/>
    </xf>
    <xf numFmtId="0" fontId="0" fillId="0" borderId="7" xfId="0" applyBorder="1" applyAlignment="1" applyProtection="1">
      <alignment horizontal="justify" vertical="top" wrapText="1"/>
      <protection locked="0"/>
    </xf>
    <xf numFmtId="0" fontId="0" fillId="0" borderId="10" xfId="0" applyBorder="1" applyAlignment="1" applyProtection="1">
      <alignment horizontal="justify" vertical="top" wrapText="1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177" fontId="1" fillId="0" borderId="59" xfId="1" applyNumberFormat="1" applyFont="1" applyBorder="1" applyAlignment="1" applyProtection="1">
      <alignment horizontal="center" vertical="center"/>
      <protection locked="0"/>
    </xf>
    <xf numFmtId="177" fontId="1" fillId="0" borderId="60" xfId="1" applyNumberFormat="1" applyFont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 vertical="center" shrinkToFit="1"/>
      <protection locked="0"/>
    </xf>
    <xf numFmtId="0" fontId="7" fillId="3" borderId="68" xfId="0" applyFont="1" applyFill="1" applyBorder="1" applyAlignment="1" applyProtection="1">
      <alignment horizontal="center" vertical="center" shrinkToFit="1"/>
      <protection locked="0"/>
    </xf>
    <xf numFmtId="0" fontId="7" fillId="3" borderId="69" xfId="0" applyFont="1" applyFill="1" applyBorder="1" applyAlignment="1" applyProtection="1">
      <alignment horizontal="center" vertical="center" shrinkToFit="1"/>
      <protection locked="0"/>
    </xf>
    <xf numFmtId="9" fontId="7" fillId="3" borderId="65" xfId="1" applyFont="1" applyFill="1" applyBorder="1" applyAlignment="1" applyProtection="1">
      <alignment horizontal="center" vertical="center" shrinkToFit="1"/>
      <protection locked="0"/>
    </xf>
    <xf numFmtId="9" fontId="7" fillId="3" borderId="66" xfId="1" applyFont="1" applyFill="1" applyBorder="1" applyAlignment="1" applyProtection="1">
      <alignment horizontal="center" vertical="center" shrinkToFit="1"/>
      <protection locked="0"/>
    </xf>
    <xf numFmtId="0" fontId="7" fillId="3" borderId="66" xfId="0" applyFont="1" applyFill="1" applyBorder="1" applyAlignment="1" applyProtection="1">
      <alignment horizontal="center" vertical="center" shrinkToFit="1"/>
      <protection locked="0"/>
    </xf>
    <xf numFmtId="0" fontId="7" fillId="3" borderId="67" xfId="0" applyFont="1" applyFill="1" applyBorder="1" applyAlignment="1" applyProtection="1">
      <alignment horizontal="center" vertical="center" shrinkToFit="1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5" borderId="49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0" fontId="1" fillId="5" borderId="23" xfId="0" applyFont="1" applyFill="1" applyBorder="1" applyAlignment="1" applyProtection="1">
      <alignment horizontal="center" vertical="center"/>
      <protection locked="0"/>
    </xf>
    <xf numFmtId="0" fontId="1" fillId="5" borderId="58" xfId="0" applyFont="1" applyFill="1" applyBorder="1" applyAlignment="1" applyProtection="1">
      <alignment horizontal="center" vertical="center"/>
      <protection locked="0"/>
    </xf>
    <xf numFmtId="0" fontId="1" fillId="5" borderId="24" xfId="0" applyFont="1" applyFill="1" applyBorder="1" applyAlignment="1" applyProtection="1">
      <alignment horizontal="center" vertical="center"/>
      <protection locked="0"/>
    </xf>
    <xf numFmtId="0" fontId="1" fillId="5" borderId="26" xfId="0" applyFont="1" applyFill="1" applyBorder="1" applyAlignment="1" applyProtection="1">
      <alignment horizontal="center" vertical="center"/>
      <protection locked="0"/>
    </xf>
    <xf numFmtId="38" fontId="1" fillId="0" borderId="60" xfId="2" applyFont="1" applyBorder="1" applyAlignment="1" applyProtection="1">
      <alignment horizontal="center" vertical="center"/>
    </xf>
    <xf numFmtId="38" fontId="1" fillId="0" borderId="61" xfId="2" applyFont="1" applyBorder="1" applyAlignment="1" applyProtection="1">
      <alignment horizontal="center" vertical="center"/>
    </xf>
    <xf numFmtId="0" fontId="0" fillId="5" borderId="7" xfId="0" applyFill="1" applyBorder="1" applyAlignment="1" applyProtection="1">
      <alignment horizontal="justify" vertical="top" wrapText="1"/>
      <protection locked="0"/>
    </xf>
    <xf numFmtId="177" fontId="1" fillId="5" borderId="65" xfId="1" applyNumberFormat="1" applyFont="1" applyFill="1" applyBorder="1" applyAlignment="1" applyProtection="1">
      <alignment horizontal="center" vertical="center"/>
      <protection locked="0"/>
    </xf>
    <xf numFmtId="177" fontId="1" fillId="5" borderId="66" xfId="1" applyNumberFormat="1" applyFont="1" applyFill="1" applyBorder="1" applyAlignment="1" applyProtection="1">
      <alignment horizontal="center" vertical="center"/>
      <protection locked="0"/>
    </xf>
    <xf numFmtId="38" fontId="1" fillId="0" borderId="66" xfId="2" applyFont="1" applyFill="1" applyBorder="1" applyAlignment="1" applyProtection="1">
      <alignment horizontal="center" vertical="center"/>
    </xf>
    <xf numFmtId="38" fontId="1" fillId="0" borderId="67" xfId="2" applyFont="1" applyFill="1" applyBorder="1" applyAlignment="1" applyProtection="1">
      <alignment horizontal="center" vertical="center"/>
    </xf>
    <xf numFmtId="0" fontId="0" fillId="5" borderId="19" xfId="0" applyFill="1" applyBorder="1" applyAlignment="1" applyProtection="1">
      <alignment horizontal="justify" vertical="top" wrapText="1"/>
      <protection locked="0"/>
    </xf>
    <xf numFmtId="0" fontId="0" fillId="5" borderId="10" xfId="0" applyFill="1" applyBorder="1" applyAlignment="1" applyProtection="1">
      <alignment horizontal="justify" vertical="top" wrapText="1"/>
      <protection locked="0"/>
    </xf>
    <xf numFmtId="177" fontId="1" fillId="5" borderId="59" xfId="1" applyNumberFormat="1" applyFont="1" applyFill="1" applyBorder="1" applyAlignment="1" applyProtection="1">
      <alignment horizontal="center" vertical="center"/>
      <protection locked="0"/>
    </xf>
    <xf numFmtId="177" fontId="1" fillId="5" borderId="60" xfId="1" applyNumberFormat="1" applyFont="1" applyFill="1" applyBorder="1" applyAlignment="1" applyProtection="1">
      <alignment horizontal="center" vertical="center"/>
      <protection locked="0"/>
    </xf>
    <xf numFmtId="38" fontId="1" fillId="0" borderId="60" xfId="2" applyFont="1" applyFill="1" applyBorder="1" applyAlignment="1" applyProtection="1">
      <alignment horizontal="center" vertical="center"/>
    </xf>
    <xf numFmtId="38" fontId="1" fillId="0" borderId="61" xfId="2" applyFont="1" applyFill="1" applyBorder="1" applyAlignment="1" applyProtection="1">
      <alignment horizontal="center" vertical="center"/>
    </xf>
    <xf numFmtId="0" fontId="1" fillId="5" borderId="48" xfId="0" applyFont="1" applyFill="1" applyBorder="1" applyAlignment="1" applyProtection="1">
      <alignment horizontal="center" vertical="center"/>
      <protection locked="0"/>
    </xf>
    <xf numFmtId="0" fontId="1" fillId="5" borderId="33" xfId="0" applyFont="1" applyFill="1" applyBorder="1" applyAlignment="1" applyProtection="1">
      <alignment horizontal="center" vertical="center"/>
      <protection locked="0"/>
    </xf>
    <xf numFmtId="0" fontId="1" fillId="5" borderId="20" xfId="0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5" borderId="9" xfId="0" applyFill="1" applyBorder="1" applyAlignment="1" applyProtection="1">
      <alignment horizontal="justify" vertical="top" wrapText="1"/>
      <protection locked="0"/>
    </xf>
    <xf numFmtId="177" fontId="1" fillId="5" borderId="62" xfId="1" applyNumberFormat="1" applyFont="1" applyFill="1" applyBorder="1" applyAlignment="1" applyProtection="1">
      <alignment horizontal="center" vertical="center"/>
      <protection locked="0"/>
    </xf>
    <xf numFmtId="177" fontId="1" fillId="5" borderId="63" xfId="1" applyNumberFormat="1" applyFont="1" applyFill="1" applyBorder="1" applyAlignment="1" applyProtection="1">
      <alignment horizontal="center" vertical="center"/>
      <protection locked="0"/>
    </xf>
    <xf numFmtId="38" fontId="1" fillId="0" borderId="63" xfId="2" applyFont="1" applyFill="1" applyBorder="1" applyAlignment="1" applyProtection="1">
      <alignment horizontal="center" vertical="center"/>
    </xf>
    <xf numFmtId="38" fontId="1" fillId="0" borderId="64" xfId="2" applyFont="1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1" fillId="3" borderId="49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3" borderId="23" xfId="0" applyFont="1" applyFill="1" applyBorder="1" applyAlignment="1" applyProtection="1">
      <alignment horizontal="center" vertical="center"/>
      <protection locked="0"/>
    </xf>
    <xf numFmtId="0" fontId="1" fillId="3" borderId="58" xfId="0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3" borderId="26" xfId="0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justify" vertical="top" wrapText="1"/>
      <protection locked="0"/>
    </xf>
    <xf numFmtId="0" fontId="0" fillId="0" borderId="10" xfId="0" applyFill="1" applyBorder="1" applyAlignment="1" applyProtection="1">
      <alignment horizontal="justify" vertical="top" wrapText="1"/>
      <protection locked="0"/>
    </xf>
    <xf numFmtId="38" fontId="1" fillId="3" borderId="60" xfId="2" applyFont="1" applyFill="1" applyBorder="1" applyAlignment="1" applyProtection="1">
      <alignment horizontal="center" vertical="center"/>
    </xf>
    <xf numFmtId="38" fontId="1" fillId="3" borderId="61" xfId="2" applyFont="1" applyFill="1" applyBorder="1" applyAlignment="1" applyProtection="1">
      <alignment horizontal="center" vertical="center"/>
    </xf>
    <xf numFmtId="0" fontId="7" fillId="3" borderId="48" xfId="0" applyFont="1" applyFill="1" applyBorder="1" applyAlignment="1" applyProtection="1">
      <alignment horizontal="center" vertical="center" shrinkToFit="1"/>
      <protection locked="0"/>
    </xf>
    <xf numFmtId="0" fontId="7" fillId="3" borderId="33" xfId="0" applyFont="1" applyFill="1" applyBorder="1" applyAlignment="1" applyProtection="1">
      <alignment horizontal="center" vertical="center" shrinkToFit="1"/>
      <protection locked="0"/>
    </xf>
    <xf numFmtId="0" fontId="7" fillId="3" borderId="20" xfId="0" applyFont="1" applyFill="1" applyBorder="1" applyAlignment="1" applyProtection="1">
      <alignment horizontal="center" vertical="center" shrinkToFit="1"/>
      <protection locked="0"/>
    </xf>
    <xf numFmtId="0" fontId="7" fillId="3" borderId="49" xfId="0" applyFont="1" applyFill="1" applyBorder="1" applyAlignment="1" applyProtection="1">
      <alignment horizontal="center" vertical="center" shrinkToFit="1"/>
      <protection locked="0"/>
    </xf>
    <xf numFmtId="0" fontId="7" fillId="3" borderId="0" xfId="0" applyFont="1" applyFill="1" applyBorder="1" applyAlignment="1" applyProtection="1">
      <alignment horizontal="center" vertical="center" shrinkToFit="1"/>
      <protection locked="0"/>
    </xf>
    <xf numFmtId="0" fontId="7" fillId="3" borderId="23" xfId="0" applyFont="1" applyFill="1" applyBorder="1" applyAlignment="1" applyProtection="1">
      <alignment horizontal="center" vertical="center" shrinkToFit="1"/>
      <protection locked="0"/>
    </xf>
    <xf numFmtId="0" fontId="0" fillId="4" borderId="19" xfId="0" applyFill="1" applyBorder="1" applyAlignment="1" applyProtection="1">
      <alignment horizontal="justify" vertical="top" wrapText="1"/>
      <protection locked="0"/>
    </xf>
    <xf numFmtId="0" fontId="0" fillId="4" borderId="7" xfId="0" applyFill="1" applyBorder="1" applyAlignment="1" applyProtection="1">
      <alignment horizontal="justify" vertical="top" wrapText="1"/>
      <protection locked="0"/>
    </xf>
    <xf numFmtId="0" fontId="0" fillId="4" borderId="10" xfId="0" applyFill="1" applyBorder="1" applyAlignment="1" applyProtection="1">
      <alignment horizontal="justify" vertical="top" wrapText="1"/>
      <protection locked="0"/>
    </xf>
    <xf numFmtId="0" fontId="1" fillId="4" borderId="48" xfId="0" applyFont="1" applyFill="1" applyBorder="1" applyAlignment="1" applyProtection="1">
      <alignment horizontal="center" vertical="center"/>
      <protection locked="0"/>
    </xf>
    <xf numFmtId="0" fontId="1" fillId="4" borderId="33" xfId="0" applyFont="1" applyFill="1" applyBorder="1" applyAlignment="1" applyProtection="1">
      <alignment horizontal="center" vertical="center"/>
      <protection locked="0"/>
    </xf>
    <xf numFmtId="0" fontId="1" fillId="4" borderId="20" xfId="0" applyFont="1" applyFill="1" applyBorder="1" applyAlignment="1" applyProtection="1">
      <alignment horizontal="center" vertical="center"/>
      <protection locked="0"/>
    </xf>
    <xf numFmtId="0" fontId="1" fillId="4" borderId="49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1" fillId="4" borderId="23" xfId="0" applyFont="1" applyFill="1" applyBorder="1" applyAlignment="1" applyProtection="1">
      <alignment horizontal="center" vertical="center"/>
      <protection locked="0"/>
    </xf>
    <xf numFmtId="0" fontId="1" fillId="4" borderId="42" xfId="0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21" xfId="0" applyFont="1" applyFill="1" applyBorder="1" applyAlignment="1" applyProtection="1">
      <alignment horizontal="center" vertical="center"/>
      <protection locked="0"/>
    </xf>
    <xf numFmtId="0" fontId="0" fillId="3" borderId="70" xfId="0" applyFill="1" applyBorder="1" applyAlignment="1" applyProtection="1">
      <alignment horizontal="center" vertical="center"/>
      <protection locked="0"/>
    </xf>
    <xf numFmtId="0" fontId="1" fillId="3" borderId="71" xfId="0" applyFont="1" applyFill="1" applyBorder="1" applyAlignment="1" applyProtection="1">
      <alignment horizontal="center" vertical="center"/>
      <protection locked="0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1" fillId="3" borderId="73" xfId="0" applyFont="1" applyFill="1" applyBorder="1" applyAlignment="1" applyProtection="1">
      <alignment horizontal="center" vertical="center"/>
      <protection locked="0"/>
    </xf>
    <xf numFmtId="0" fontId="1" fillId="3" borderId="42" xfId="0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0" fillId="4" borderId="74" xfId="0" applyFill="1" applyBorder="1" applyAlignment="1" applyProtection="1">
      <alignment horizontal="justify" vertical="top" wrapText="1"/>
      <protection locked="0"/>
    </xf>
    <xf numFmtId="0" fontId="0" fillId="4" borderId="75" xfId="0" applyFill="1" applyBorder="1" applyAlignment="1" applyProtection="1">
      <alignment horizontal="justify" vertical="top" wrapText="1"/>
      <protection locked="0"/>
    </xf>
    <xf numFmtId="0" fontId="0" fillId="4" borderId="76" xfId="0" applyFill="1" applyBorder="1" applyAlignment="1" applyProtection="1">
      <alignment horizontal="justify" vertical="top" wrapText="1"/>
      <protection locked="0"/>
    </xf>
    <xf numFmtId="0" fontId="1" fillId="0" borderId="48" xfId="0" applyFont="1" applyFill="1" applyBorder="1" applyAlignment="1" applyProtection="1">
      <alignment horizontal="center" vertical="center"/>
      <protection locked="0"/>
    </xf>
    <xf numFmtId="0" fontId="1" fillId="0" borderId="33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49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5" borderId="42" xfId="0" applyFont="1" applyFill="1" applyBorder="1" applyAlignment="1" applyProtection="1">
      <alignment horizontal="center" vertical="center"/>
      <protection locked="0"/>
    </xf>
    <xf numFmtId="0" fontId="1" fillId="5" borderId="17" xfId="0" applyFont="1" applyFill="1" applyBorder="1" applyAlignment="1" applyProtection="1">
      <alignment horizontal="center" vertical="center"/>
      <protection locked="0"/>
    </xf>
    <xf numFmtId="0" fontId="1" fillId="5" borderId="2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1" fillId="3" borderId="44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justify" vertical="top" wrapText="1"/>
      <protection locked="0"/>
    </xf>
    <xf numFmtId="0" fontId="0" fillId="5" borderId="30" xfId="0" applyFill="1" applyBorder="1" applyAlignment="1" applyProtection="1">
      <alignment horizontal="justify" vertical="top" wrapTex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1" fillId="0" borderId="48" xfId="0" applyFont="1" applyBorder="1" applyAlignment="1" applyProtection="1">
      <alignment horizontal="center" vertical="center" shrinkToFit="1"/>
      <protection locked="0"/>
    </xf>
    <xf numFmtId="0" fontId="1" fillId="0" borderId="42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1" fillId="3" borderId="48" xfId="0" applyFont="1" applyFill="1" applyBorder="1" applyAlignment="1" applyProtection="1">
      <alignment horizontal="center" vertical="center" shrinkToFit="1"/>
      <protection locked="0"/>
    </xf>
    <xf numFmtId="0" fontId="1" fillId="3" borderId="49" xfId="0" applyFont="1" applyFill="1" applyBorder="1" applyAlignment="1" applyProtection="1">
      <alignment horizontal="center" vertical="center" shrinkToFit="1"/>
      <protection locked="0"/>
    </xf>
    <xf numFmtId="0" fontId="1" fillId="5" borderId="44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vertical="center" wrapText="1"/>
      <protection locked="0"/>
    </xf>
    <xf numFmtId="0" fontId="7" fillId="5" borderId="41" xfId="0" applyFont="1" applyFill="1" applyBorder="1" applyAlignment="1" applyProtection="1">
      <alignment horizontal="center" vertical="center"/>
      <protection locked="0"/>
    </xf>
    <xf numFmtId="0" fontId="7" fillId="5" borderId="27" xfId="0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0" fillId="6" borderId="19" xfId="0" applyFill="1" applyBorder="1" applyAlignment="1" applyProtection="1">
      <alignment horizontal="center" vertical="center" shrinkToFit="1"/>
      <protection locked="0"/>
    </xf>
    <xf numFmtId="0" fontId="0" fillId="6" borderId="10" xfId="0" applyFill="1" applyBorder="1" applyAlignment="1" applyProtection="1">
      <alignment horizontal="center" vertical="center" shrinkToFit="1"/>
      <protection locked="0"/>
    </xf>
    <xf numFmtId="0" fontId="7" fillId="3" borderId="24" xfId="0" applyFont="1" applyFill="1" applyBorder="1" applyAlignment="1" applyProtection="1">
      <alignment horizontal="center" vertical="center" shrinkToFit="1"/>
      <protection locked="0"/>
    </xf>
    <xf numFmtId="0" fontId="7" fillId="3" borderId="51" xfId="0" applyFont="1" applyFill="1" applyBorder="1" applyAlignment="1" applyProtection="1">
      <alignment horizontal="center" vertical="center" shrinkToFit="1"/>
      <protection locked="0"/>
    </xf>
    <xf numFmtId="0" fontId="7" fillId="3" borderId="78" xfId="0" applyFont="1" applyFill="1" applyBorder="1" applyAlignment="1" applyProtection="1">
      <alignment horizontal="center" vertical="center" shrinkToFit="1"/>
      <protection locked="0"/>
    </xf>
    <xf numFmtId="0" fontId="7" fillId="3" borderId="41" xfId="0" applyFont="1" applyFill="1" applyBorder="1" applyAlignment="1" applyProtection="1">
      <alignment horizontal="center" vertical="center" shrinkToFit="1"/>
      <protection locked="0"/>
    </xf>
    <xf numFmtId="0" fontId="0" fillId="3" borderId="20" xfId="0" applyFill="1" applyBorder="1" applyAlignment="1" applyProtection="1">
      <alignment horizontal="center" vertical="center" shrinkToFit="1"/>
      <protection locked="0"/>
    </xf>
    <xf numFmtId="0" fontId="0" fillId="3" borderId="23" xfId="0" applyFill="1" applyBorder="1" applyAlignment="1" applyProtection="1">
      <alignment horizontal="center" vertical="center" shrinkToFit="1"/>
      <protection locked="0"/>
    </xf>
    <xf numFmtId="0" fontId="0" fillId="3" borderId="21" xfId="0" applyFill="1" applyBorder="1" applyAlignment="1" applyProtection="1">
      <alignment horizontal="center" vertical="center" shrinkToFit="1"/>
      <protection locked="0"/>
    </xf>
    <xf numFmtId="0" fontId="0" fillId="3" borderId="10" xfId="0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5" borderId="51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vertical="center" wrapText="1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0" fillId="3" borderId="71" xfId="0" applyFill="1" applyBorder="1" applyAlignment="1" applyProtection="1">
      <alignment horizontal="center" vertical="center"/>
      <protection locked="0"/>
    </xf>
    <xf numFmtId="0" fontId="0" fillId="3" borderId="72" xfId="0" applyFill="1" applyBorder="1" applyAlignment="1" applyProtection="1">
      <alignment horizontal="center" vertical="center"/>
      <protection locked="0"/>
    </xf>
    <xf numFmtId="0" fontId="0" fillId="3" borderId="73" xfId="0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 textRotation="255" shrinkToFit="1"/>
      <protection locked="0"/>
    </xf>
    <xf numFmtId="0" fontId="7" fillId="0" borderId="9" xfId="0" applyFont="1" applyBorder="1" applyAlignment="1" applyProtection="1">
      <alignment horizontal="center" vertical="center" textRotation="255" shrinkToFit="1"/>
      <protection locked="0"/>
    </xf>
    <xf numFmtId="0" fontId="7" fillId="5" borderId="77" xfId="0" applyFont="1" applyFill="1" applyBorder="1" applyAlignment="1" applyProtection="1">
      <alignment horizontal="center" vertical="center"/>
      <protection locked="0"/>
    </xf>
    <xf numFmtId="0" fontId="7" fillId="5" borderId="9" xfId="0" applyFont="1" applyFill="1" applyBorder="1" applyAlignment="1" applyProtection="1">
      <alignment vertical="center" wrapTex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 textRotation="255" shrinkToFit="1"/>
      <protection locked="0"/>
    </xf>
    <xf numFmtId="0" fontId="0" fillId="0" borderId="9" xfId="0" applyBorder="1" applyAlignment="1" applyProtection="1">
      <alignment horizontal="center" vertical="center" textRotation="255" shrinkToFit="1"/>
      <protection locked="0"/>
    </xf>
    <xf numFmtId="0" fontId="7" fillId="5" borderId="28" xfId="0" applyFont="1" applyFill="1" applyBorder="1" applyAlignment="1" applyProtection="1">
      <alignment horizontal="center" vertical="center"/>
      <protection locked="0"/>
    </xf>
    <xf numFmtId="0" fontId="7" fillId="5" borderId="30" xfId="0" applyFont="1" applyFill="1" applyBorder="1" applyAlignment="1" applyProtection="1">
      <alignment vertical="center" wrapText="1"/>
      <protection locked="0"/>
    </xf>
    <xf numFmtId="41" fontId="7" fillId="2" borderId="36" xfId="2" applyNumberFormat="1" applyFont="1" applyFill="1" applyBorder="1" applyAlignment="1" applyProtection="1">
      <alignment horizontal="right" vertical="center" shrinkToFit="1"/>
      <protection locked="0"/>
    </xf>
    <xf numFmtId="41" fontId="7" fillId="2" borderId="13" xfId="2" applyNumberFormat="1" applyFont="1" applyFill="1" applyBorder="1" applyAlignment="1" applyProtection="1">
      <alignment horizontal="right" vertical="center" shrinkToFit="1"/>
      <protection locked="0"/>
    </xf>
    <xf numFmtId="41" fontId="7" fillId="4" borderId="36" xfId="2" applyNumberFormat="1" applyFont="1" applyFill="1" applyBorder="1" applyAlignment="1" applyProtection="1">
      <alignment horizontal="right" vertical="center" shrinkToFit="1"/>
    </xf>
    <xf numFmtId="0" fontId="7" fillId="7" borderId="70" xfId="0" applyFont="1" applyFill="1" applyBorder="1" applyAlignment="1" applyProtection="1">
      <alignment horizontal="center" vertical="center" shrinkToFit="1"/>
      <protection locked="0"/>
    </xf>
    <xf numFmtId="0" fontId="7" fillId="7" borderId="7" xfId="0" applyFont="1" applyFill="1" applyBorder="1" applyAlignment="1" applyProtection="1">
      <alignment horizontal="center" vertical="center" shrinkToFit="1"/>
      <protection locked="0"/>
    </xf>
    <xf numFmtId="49" fontId="12" fillId="7" borderId="89" xfId="0" applyNumberFormat="1" applyFont="1" applyFill="1" applyBorder="1" applyAlignment="1" applyProtection="1">
      <alignment horizontal="center" vertical="center" shrinkToFit="1"/>
      <protection locked="0"/>
    </xf>
    <xf numFmtId="49" fontId="12" fillId="7" borderId="90" xfId="0" applyNumberFormat="1" applyFont="1" applyFill="1" applyBorder="1" applyAlignment="1" applyProtection="1">
      <alignment horizontal="center" vertical="center" shrinkToFit="1"/>
      <protection locked="0"/>
    </xf>
    <xf numFmtId="49" fontId="12" fillId="7" borderId="91" xfId="0" applyNumberFormat="1" applyFont="1" applyFill="1" applyBorder="1" applyAlignment="1" applyProtection="1">
      <alignment horizontal="center" vertical="center" shrinkToFit="1"/>
      <protection locked="0"/>
    </xf>
    <xf numFmtId="49" fontId="12" fillId="7" borderId="49" xfId="0" applyNumberFormat="1" applyFont="1" applyFill="1" applyBorder="1" applyAlignment="1" applyProtection="1">
      <alignment horizontal="center" vertical="center" shrinkToFit="1"/>
      <protection locked="0"/>
    </xf>
    <xf numFmtId="49" fontId="12" fillId="7" borderId="0" xfId="0" applyNumberFormat="1" applyFont="1" applyFill="1" applyBorder="1" applyAlignment="1" applyProtection="1">
      <alignment horizontal="center" vertical="center" shrinkToFit="1"/>
      <protection locked="0"/>
    </xf>
    <xf numFmtId="49" fontId="12" fillId="7" borderId="23" xfId="0" applyNumberFormat="1" applyFont="1" applyFill="1" applyBorder="1" applyAlignment="1" applyProtection="1">
      <alignment horizontal="center" vertical="center" shrinkToFit="1"/>
      <protection locked="0"/>
    </xf>
    <xf numFmtId="41" fontId="7" fillId="4" borderId="15" xfId="2" applyNumberFormat="1" applyFont="1" applyFill="1" applyBorder="1" applyAlignment="1" applyProtection="1">
      <alignment horizontal="right" vertical="center" shrinkToFit="1"/>
    </xf>
    <xf numFmtId="41" fontId="7" fillId="2" borderId="7" xfId="2" applyNumberFormat="1" applyFont="1" applyFill="1" applyBorder="1" applyAlignment="1" applyProtection="1">
      <alignment horizontal="right" vertical="center" shrinkToFit="1"/>
      <protection locked="0"/>
    </xf>
    <xf numFmtId="41" fontId="7" fillId="2" borderId="9" xfId="2" applyNumberFormat="1" applyFont="1" applyFill="1" applyBorder="1" applyAlignment="1" applyProtection="1">
      <alignment horizontal="right" vertical="center" shrinkToFit="1"/>
      <protection locked="0"/>
    </xf>
    <xf numFmtId="41" fontId="7" fillId="2" borderId="11" xfId="2" applyNumberFormat="1" applyFont="1" applyFill="1" applyBorder="1" applyAlignment="1" applyProtection="1">
      <alignment horizontal="right" vertical="center" shrinkToFit="1"/>
      <protection locked="0"/>
    </xf>
    <xf numFmtId="41" fontId="7" fillId="4" borderId="11" xfId="2" applyNumberFormat="1" applyFont="1" applyFill="1" applyBorder="1" applyAlignment="1" applyProtection="1">
      <alignment horizontal="right" vertical="center" shrinkToFit="1"/>
    </xf>
    <xf numFmtId="41" fontId="7" fillId="4" borderId="13" xfId="2" applyNumberFormat="1" applyFont="1" applyFill="1" applyBorder="1" applyAlignment="1" applyProtection="1">
      <alignment horizontal="right" vertical="center" shrinkToFit="1"/>
    </xf>
    <xf numFmtId="0" fontId="7" fillId="0" borderId="36" xfId="0" applyFont="1" applyBorder="1" applyAlignment="1" applyProtection="1">
      <alignment horizontal="center" vertical="center" shrinkToFit="1"/>
      <protection locked="0"/>
    </xf>
    <xf numFmtId="0" fontId="7" fillId="5" borderId="36" xfId="0" applyFont="1" applyFill="1" applyBorder="1" applyAlignment="1" applyProtection="1">
      <alignment horizontal="center" vertical="center" wrapText="1"/>
      <protection locked="0"/>
    </xf>
    <xf numFmtId="0" fontId="7" fillId="5" borderId="79" xfId="0" applyFont="1" applyFill="1" applyBorder="1" applyAlignment="1" applyProtection="1">
      <alignment horizontal="justify" vertical="center" wrapText="1"/>
      <protection locked="0"/>
    </xf>
    <xf numFmtId="0" fontId="7" fillId="5" borderId="80" xfId="0" applyFont="1" applyFill="1" applyBorder="1" applyAlignment="1" applyProtection="1">
      <alignment horizontal="justify" vertical="center"/>
      <protection locked="0"/>
    </xf>
    <xf numFmtId="0" fontId="7" fillId="5" borderId="81" xfId="0" applyFont="1" applyFill="1" applyBorder="1" applyAlignment="1" applyProtection="1">
      <alignment horizontal="justify" vertical="center"/>
      <protection locked="0"/>
    </xf>
    <xf numFmtId="0" fontId="7" fillId="5" borderId="79" xfId="0" applyFont="1" applyFill="1" applyBorder="1" applyAlignment="1" applyProtection="1">
      <alignment horizontal="justify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9" fillId="5" borderId="48" xfId="0" applyFont="1" applyFill="1" applyBorder="1" applyAlignment="1" applyProtection="1">
      <alignment horizontal="justify" vertical="center" wrapText="1"/>
      <protection locked="0"/>
    </xf>
    <xf numFmtId="0" fontId="9" fillId="5" borderId="33" xfId="0" applyFont="1" applyFill="1" applyBorder="1" applyAlignment="1" applyProtection="1">
      <alignment horizontal="justify" vertical="center"/>
      <protection locked="0"/>
    </xf>
    <xf numFmtId="0" fontId="9" fillId="5" borderId="20" xfId="0" applyFont="1" applyFill="1" applyBorder="1" applyAlignment="1" applyProtection="1">
      <alignment horizontal="justify" vertical="center"/>
      <protection locked="0"/>
    </xf>
    <xf numFmtId="0" fontId="9" fillId="5" borderId="42" xfId="0" applyFont="1" applyFill="1" applyBorder="1" applyAlignment="1" applyProtection="1">
      <alignment horizontal="justify" vertical="center"/>
      <protection locked="0"/>
    </xf>
    <xf numFmtId="0" fontId="9" fillId="5" borderId="17" xfId="0" applyFont="1" applyFill="1" applyBorder="1" applyAlignment="1" applyProtection="1">
      <alignment horizontal="justify" vertical="center"/>
      <protection locked="0"/>
    </xf>
    <xf numFmtId="0" fontId="9" fillId="5" borderId="21" xfId="0" applyFont="1" applyFill="1" applyBorder="1" applyAlignment="1" applyProtection="1">
      <alignment horizontal="justify" vertical="center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48" xfId="0" applyFont="1" applyFill="1" applyBorder="1" applyAlignment="1" applyProtection="1">
      <alignment horizontal="justify" vertical="center"/>
      <protection locked="0"/>
    </xf>
    <xf numFmtId="0" fontId="7" fillId="5" borderId="33" xfId="0" applyFont="1" applyFill="1" applyBorder="1" applyAlignment="1" applyProtection="1">
      <alignment horizontal="justify" vertical="center"/>
      <protection locked="0"/>
    </xf>
    <xf numFmtId="0" fontId="7" fillId="5" borderId="20" xfId="0" applyFont="1" applyFill="1" applyBorder="1" applyAlignment="1" applyProtection="1">
      <alignment horizontal="justify" vertical="center"/>
      <protection locked="0"/>
    </xf>
    <xf numFmtId="0" fontId="7" fillId="5" borderId="42" xfId="0" applyFont="1" applyFill="1" applyBorder="1" applyAlignment="1" applyProtection="1">
      <alignment horizontal="justify" vertical="center"/>
      <protection locked="0"/>
    </xf>
    <xf numFmtId="0" fontId="7" fillId="5" borderId="17" xfId="0" applyFont="1" applyFill="1" applyBorder="1" applyAlignment="1" applyProtection="1">
      <alignment horizontal="justify" vertical="center"/>
      <protection locked="0"/>
    </xf>
    <xf numFmtId="0" fontId="7" fillId="5" borderId="21" xfId="0" applyFont="1" applyFill="1" applyBorder="1" applyAlignment="1" applyProtection="1">
      <alignment horizontal="justify" vertical="center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5" borderId="11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5" borderId="86" xfId="0" applyFont="1" applyFill="1" applyBorder="1" applyAlignment="1" applyProtection="1">
      <alignment horizontal="justify" vertical="center"/>
      <protection locked="0"/>
    </xf>
    <xf numFmtId="0" fontId="7" fillId="5" borderId="87" xfId="0" applyFont="1" applyFill="1" applyBorder="1" applyAlignment="1" applyProtection="1">
      <alignment horizontal="justify" vertical="center"/>
      <protection locked="0"/>
    </xf>
    <xf numFmtId="0" fontId="7" fillId="5" borderId="88" xfId="0" applyFont="1" applyFill="1" applyBorder="1" applyAlignment="1" applyProtection="1">
      <alignment horizontal="justify" vertical="center"/>
      <protection locked="0"/>
    </xf>
    <xf numFmtId="0" fontId="7" fillId="5" borderId="13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5" borderId="10" xfId="0" applyFont="1" applyFill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horizontal="center" vertical="center" wrapText="1"/>
      <protection locked="0"/>
    </xf>
    <xf numFmtId="0" fontId="7" fillId="5" borderId="49" xfId="0" applyFont="1" applyFill="1" applyBorder="1" applyAlignment="1" applyProtection="1">
      <alignment horizontal="justify" vertical="center"/>
      <protection locked="0"/>
    </xf>
    <xf numFmtId="0" fontId="7" fillId="5" borderId="0" xfId="0" applyFont="1" applyFill="1" applyBorder="1" applyAlignment="1" applyProtection="1">
      <alignment horizontal="justify" vertical="center"/>
      <protection locked="0"/>
    </xf>
    <xf numFmtId="0" fontId="7" fillId="5" borderId="23" xfId="0" applyFont="1" applyFill="1" applyBorder="1" applyAlignment="1" applyProtection="1">
      <alignment horizontal="justify" vertical="center"/>
      <protection locked="0"/>
    </xf>
    <xf numFmtId="0" fontId="7" fillId="5" borderId="84" xfId="0" applyFont="1" applyFill="1" applyBorder="1" applyAlignment="1" applyProtection="1">
      <alignment horizontal="justify" vertical="center"/>
      <protection locked="0"/>
    </xf>
    <xf numFmtId="0" fontId="7" fillId="5" borderId="25" xfId="0" applyFont="1" applyFill="1" applyBorder="1" applyAlignment="1" applyProtection="1">
      <alignment horizontal="justify" vertical="center"/>
      <protection locked="0"/>
    </xf>
    <xf numFmtId="0" fontId="7" fillId="5" borderId="85" xfId="0" applyFont="1" applyFill="1" applyBorder="1" applyAlignment="1" applyProtection="1">
      <alignment horizontal="justify" vertical="center"/>
      <protection locked="0"/>
    </xf>
    <xf numFmtId="0" fontId="7" fillId="7" borderId="70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10" xfId="0" applyFont="1" applyFill="1" applyBorder="1" applyAlignment="1" applyProtection="1">
      <alignment horizontal="center" vertical="center" shrinkToFit="1"/>
      <protection locked="0"/>
    </xf>
    <xf numFmtId="0" fontId="7" fillId="7" borderId="10" xfId="0" applyFont="1" applyFill="1" applyBorder="1" applyAlignment="1" applyProtection="1">
      <alignment horizontal="center" vertical="center" wrapText="1"/>
      <protection locked="0"/>
    </xf>
    <xf numFmtId="0" fontId="7" fillId="3" borderId="71" xfId="0" applyFont="1" applyFill="1" applyBorder="1" applyAlignment="1" applyProtection="1">
      <alignment horizontal="center" vertical="center" shrinkToFit="1"/>
      <protection locked="0"/>
    </xf>
    <xf numFmtId="0" fontId="7" fillId="3" borderId="72" xfId="0" applyFont="1" applyFill="1" applyBorder="1" applyAlignment="1" applyProtection="1">
      <alignment horizontal="center" vertical="center" shrinkToFit="1"/>
      <protection locked="0"/>
    </xf>
    <xf numFmtId="0" fontId="7" fillId="3" borderId="73" xfId="0" applyFont="1" applyFill="1" applyBorder="1" applyAlignment="1" applyProtection="1">
      <alignment horizontal="center" vertical="center" shrinkToFit="1"/>
      <protection locked="0"/>
    </xf>
    <xf numFmtId="0" fontId="7" fillId="3" borderId="42" xfId="0" applyFont="1" applyFill="1" applyBorder="1" applyAlignment="1" applyProtection="1">
      <alignment horizontal="center" vertical="center" shrinkToFit="1"/>
      <protection locked="0"/>
    </xf>
    <xf numFmtId="0" fontId="7" fillId="3" borderId="17" xfId="0" applyFont="1" applyFill="1" applyBorder="1" applyAlignment="1" applyProtection="1">
      <alignment horizontal="center" vertical="center" shrinkToFit="1"/>
      <protection locked="0"/>
    </xf>
    <xf numFmtId="0" fontId="7" fillId="3" borderId="21" xfId="0" applyFont="1" applyFill="1" applyBorder="1" applyAlignment="1" applyProtection="1">
      <alignment horizontal="center" vertical="center" shrinkToFit="1"/>
      <protection locked="0"/>
    </xf>
    <xf numFmtId="38" fontId="7" fillId="3" borderId="19" xfId="2" applyFont="1" applyFill="1" applyBorder="1" applyAlignment="1" applyProtection="1">
      <alignment horizontal="center" vertical="center" shrinkToFit="1"/>
      <protection locked="0"/>
    </xf>
    <xf numFmtId="38" fontId="7" fillId="3" borderId="10" xfId="2" applyFont="1" applyFill="1" applyBorder="1" applyAlignment="1" applyProtection="1">
      <alignment horizontal="center" vertical="center" shrinkToFit="1"/>
      <protection locked="0"/>
    </xf>
    <xf numFmtId="0" fontId="7" fillId="4" borderId="36" xfId="0" applyFont="1" applyFill="1" applyBorder="1" applyAlignment="1" applyProtection="1">
      <alignment horizontal="center" vertical="center" wrapText="1"/>
      <protection locked="0"/>
    </xf>
    <xf numFmtId="0" fontId="9" fillId="4" borderId="79" xfId="0" applyFont="1" applyFill="1" applyBorder="1" applyAlignment="1" applyProtection="1">
      <alignment horizontal="justify" vertical="center"/>
      <protection locked="0"/>
    </xf>
    <xf numFmtId="0" fontId="9" fillId="4" borderId="80" xfId="0" applyFont="1" applyFill="1" applyBorder="1" applyAlignment="1" applyProtection="1">
      <alignment horizontal="justify" vertical="center"/>
      <protection locked="0"/>
    </xf>
    <xf numFmtId="0" fontId="9" fillId="4" borderId="81" xfId="0" applyFont="1" applyFill="1" applyBorder="1" applyAlignment="1" applyProtection="1">
      <alignment horizontal="justify" vertical="center"/>
      <protection locked="0"/>
    </xf>
    <xf numFmtId="0" fontId="7" fillId="4" borderId="13" xfId="0" applyFont="1" applyFill="1" applyBorder="1" applyAlignment="1" applyProtection="1">
      <alignment horizontal="center" vertical="center" wrapText="1"/>
      <protection locked="0"/>
    </xf>
    <xf numFmtId="0" fontId="7" fillId="4" borderId="82" xfId="0" applyFont="1" applyFill="1" applyBorder="1" applyAlignment="1" applyProtection="1">
      <alignment vertical="center" shrinkToFit="1"/>
      <protection locked="0"/>
    </xf>
    <xf numFmtId="0" fontId="7" fillId="4" borderId="83" xfId="0" applyFont="1" applyFill="1" applyBorder="1" applyAlignment="1" applyProtection="1">
      <alignment vertical="center" shrinkToFit="1"/>
      <protection locked="0"/>
    </xf>
    <xf numFmtId="0" fontId="7" fillId="4" borderId="22" xfId="0" applyFont="1" applyFill="1" applyBorder="1" applyAlignment="1" applyProtection="1">
      <alignment vertical="center" shrinkToFit="1"/>
      <protection locked="0"/>
    </xf>
    <xf numFmtId="0" fontId="7" fillId="4" borderId="58" xfId="0" applyFont="1" applyFill="1" applyBorder="1" applyAlignment="1" applyProtection="1">
      <alignment vertical="center" shrinkToFit="1"/>
      <protection locked="0"/>
    </xf>
    <xf numFmtId="0" fontId="7" fillId="4" borderId="24" xfId="0" applyFont="1" applyFill="1" applyBorder="1" applyAlignment="1" applyProtection="1">
      <alignment vertical="center" shrinkToFit="1"/>
      <protection locked="0"/>
    </xf>
    <xf numFmtId="0" fontId="7" fillId="4" borderId="26" xfId="0" applyFont="1" applyFill="1" applyBorder="1" applyAlignment="1" applyProtection="1">
      <alignment vertical="center" shrinkToFit="1"/>
      <protection locked="0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0" fontId="7" fillId="4" borderId="30" xfId="0" applyFont="1" applyFill="1" applyBorder="1" applyAlignment="1" applyProtection="1">
      <alignment horizontal="center" vertical="center" wrapText="1"/>
      <protection locked="0"/>
    </xf>
    <xf numFmtId="0" fontId="7" fillId="4" borderId="49" xfId="0" applyFont="1" applyFill="1" applyBorder="1" applyAlignment="1" applyProtection="1">
      <alignment horizontal="justify" vertical="center"/>
      <protection locked="0"/>
    </xf>
    <xf numFmtId="0" fontId="7" fillId="4" borderId="0" xfId="0" applyFont="1" applyFill="1" applyBorder="1" applyAlignment="1" applyProtection="1">
      <alignment horizontal="justify" vertical="center"/>
      <protection locked="0"/>
    </xf>
    <xf numFmtId="0" fontId="7" fillId="4" borderId="23" xfId="0" applyFont="1" applyFill="1" applyBorder="1" applyAlignment="1" applyProtection="1">
      <alignment horizontal="justify" vertical="center"/>
      <protection locked="0"/>
    </xf>
    <xf numFmtId="0" fontId="7" fillId="4" borderId="84" xfId="0" applyFont="1" applyFill="1" applyBorder="1" applyAlignment="1" applyProtection="1">
      <alignment horizontal="justify" vertical="center"/>
      <protection locked="0"/>
    </xf>
    <xf numFmtId="0" fontId="7" fillId="4" borderId="25" xfId="0" applyFont="1" applyFill="1" applyBorder="1" applyAlignment="1" applyProtection="1">
      <alignment horizontal="justify" vertical="center"/>
      <protection locked="0"/>
    </xf>
    <xf numFmtId="0" fontId="7" fillId="4" borderId="85" xfId="0" applyFont="1" applyFill="1" applyBorder="1" applyAlignment="1" applyProtection="1">
      <alignment horizontal="justify" vertical="center"/>
      <protection locked="0"/>
    </xf>
    <xf numFmtId="0" fontId="9" fillId="4" borderId="48" xfId="0" applyFont="1" applyFill="1" applyBorder="1" applyAlignment="1" applyProtection="1">
      <alignment horizontal="justify" vertical="center" wrapText="1"/>
      <protection locked="0"/>
    </xf>
    <xf numFmtId="0" fontId="9" fillId="4" borderId="33" xfId="0" applyFont="1" applyFill="1" applyBorder="1" applyAlignment="1" applyProtection="1">
      <alignment horizontal="justify" vertical="center"/>
      <protection locked="0"/>
    </xf>
    <xf numFmtId="0" fontId="9" fillId="4" borderId="0" xfId="0" applyFont="1" applyFill="1" applyBorder="1" applyAlignment="1" applyProtection="1">
      <alignment horizontal="justify" vertical="center"/>
      <protection locked="0"/>
    </xf>
    <xf numFmtId="0" fontId="9" fillId="4" borderId="20" xfId="0" applyFont="1" applyFill="1" applyBorder="1" applyAlignment="1" applyProtection="1">
      <alignment horizontal="justify" vertical="center"/>
      <protection locked="0"/>
    </xf>
    <xf numFmtId="0" fontId="9" fillId="4" borderId="42" xfId="0" applyFont="1" applyFill="1" applyBorder="1" applyAlignment="1" applyProtection="1">
      <alignment horizontal="justify" vertical="center"/>
      <protection locked="0"/>
    </xf>
    <xf numFmtId="0" fontId="9" fillId="4" borderId="17" xfId="0" applyFont="1" applyFill="1" applyBorder="1" applyAlignment="1" applyProtection="1">
      <alignment horizontal="justify" vertical="center"/>
      <protection locked="0"/>
    </xf>
    <xf numFmtId="0" fontId="9" fillId="4" borderId="21" xfId="0" applyFont="1" applyFill="1" applyBorder="1" applyAlignment="1" applyProtection="1">
      <alignment horizontal="justify" vertical="center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6" borderId="44" xfId="0" applyFont="1" applyFill="1" applyBorder="1" applyAlignment="1" applyProtection="1">
      <alignment horizontal="center" vertical="center" shrinkToFit="1"/>
      <protection locked="0"/>
    </xf>
    <xf numFmtId="0" fontId="7" fillId="6" borderId="43" xfId="0" applyFont="1" applyFill="1" applyBorder="1" applyAlignment="1" applyProtection="1">
      <alignment horizontal="center" vertical="center" shrinkToFi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79" xfId="0" applyFont="1" applyFill="1" applyBorder="1" applyAlignment="1" applyProtection="1">
      <alignment horizontal="justify" vertical="center" wrapText="1"/>
      <protection locked="0"/>
    </xf>
    <xf numFmtId="0" fontId="7" fillId="4" borderId="80" xfId="0" applyFont="1" applyFill="1" applyBorder="1" applyAlignment="1" applyProtection="1">
      <alignment horizontal="justify" vertical="center"/>
      <protection locked="0"/>
    </xf>
    <xf numFmtId="0" fontId="7" fillId="4" borderId="81" xfId="0" applyFont="1" applyFill="1" applyBorder="1" applyAlignment="1" applyProtection="1">
      <alignment horizontal="justify" vertical="center"/>
      <protection locked="0"/>
    </xf>
    <xf numFmtId="0" fontId="7" fillId="4" borderId="79" xfId="0" applyFont="1" applyFill="1" applyBorder="1" applyAlignment="1" applyProtection="1">
      <alignment horizontal="justify" vertical="center"/>
      <protection locked="0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7" fillId="4" borderId="48" xfId="0" applyFont="1" applyFill="1" applyBorder="1" applyAlignment="1" applyProtection="1">
      <alignment horizontal="justify" vertical="center"/>
      <protection locked="0"/>
    </xf>
    <xf numFmtId="0" fontId="7" fillId="4" borderId="33" xfId="0" applyFont="1" applyFill="1" applyBorder="1" applyAlignment="1" applyProtection="1">
      <alignment horizontal="justify" vertical="center"/>
      <protection locked="0"/>
    </xf>
    <xf numFmtId="0" fontId="7" fillId="4" borderId="20" xfId="0" applyFont="1" applyFill="1" applyBorder="1" applyAlignment="1" applyProtection="1">
      <alignment horizontal="justify" vertical="center"/>
      <protection locked="0"/>
    </xf>
    <xf numFmtId="0" fontId="7" fillId="4" borderId="42" xfId="0" applyFont="1" applyFill="1" applyBorder="1" applyAlignment="1" applyProtection="1">
      <alignment horizontal="justify" vertical="center"/>
      <protection locked="0"/>
    </xf>
    <xf numFmtId="0" fontId="7" fillId="4" borderId="17" xfId="0" applyFont="1" applyFill="1" applyBorder="1" applyAlignment="1" applyProtection="1">
      <alignment horizontal="justify" vertical="center"/>
      <protection locked="0"/>
    </xf>
    <xf numFmtId="0" fontId="7" fillId="4" borderId="21" xfId="0" applyFont="1" applyFill="1" applyBorder="1" applyAlignment="1" applyProtection="1">
      <alignment horizontal="justify" vertical="center"/>
      <protection locked="0"/>
    </xf>
    <xf numFmtId="0" fontId="7" fillId="4" borderId="86" xfId="0" applyFont="1" applyFill="1" applyBorder="1" applyAlignment="1" applyProtection="1">
      <alignment horizontal="justify" vertical="center"/>
      <protection locked="0"/>
    </xf>
    <xf numFmtId="0" fontId="7" fillId="4" borderId="87" xfId="0" applyFont="1" applyFill="1" applyBorder="1" applyAlignment="1" applyProtection="1">
      <alignment horizontal="justify" vertical="center"/>
      <protection locked="0"/>
    </xf>
    <xf numFmtId="0" fontId="7" fillId="4" borderId="88" xfId="0" applyFont="1" applyFill="1" applyBorder="1" applyAlignment="1" applyProtection="1">
      <alignment horizontal="justify" vertical="center"/>
      <protection locked="0"/>
    </xf>
    <xf numFmtId="49" fontId="3" fillId="5" borderId="13" xfId="0" applyNumberFormat="1" applyFont="1" applyFill="1" applyBorder="1" applyAlignment="1" applyProtection="1">
      <alignment horizontal="center" vertical="center" shrinkToFit="1"/>
      <protection locked="0"/>
    </xf>
    <xf numFmtId="0" fontId="3" fillId="5" borderId="10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19" xfId="0" applyFont="1" applyFill="1" applyBorder="1" applyAlignment="1" applyProtection="1">
      <alignment shrinkToFit="1"/>
    </xf>
    <xf numFmtId="0" fontId="9" fillId="3" borderId="10" xfId="0" applyFont="1" applyFill="1" applyBorder="1" applyAlignment="1" applyProtection="1">
      <alignment shrinkToFit="1"/>
    </xf>
    <xf numFmtId="0" fontId="9" fillId="3" borderId="19" xfId="0" applyFont="1" applyFill="1" applyBorder="1" applyAlignment="1" applyProtection="1">
      <alignment horizontal="center" vertical="center" shrinkToFit="1"/>
    </xf>
    <xf numFmtId="0" fontId="9" fillId="3" borderId="10" xfId="0" applyFont="1" applyFill="1" applyBorder="1" applyAlignment="1" applyProtection="1">
      <alignment horizontal="center" vertical="center" shrinkToFit="1"/>
    </xf>
    <xf numFmtId="0" fontId="9" fillId="3" borderId="43" xfId="0" applyNumberFormat="1" applyFont="1" applyFill="1" applyBorder="1" applyAlignment="1" applyProtection="1">
      <alignment horizontal="center" shrinkToFit="1"/>
    </xf>
    <xf numFmtId="0" fontId="9" fillId="3" borderId="44" xfId="0" applyFont="1" applyFill="1" applyBorder="1" applyAlignment="1" applyProtection="1">
      <alignment horizontal="right" shrinkToFit="1"/>
    </xf>
    <xf numFmtId="0" fontId="9" fillId="3" borderId="43" xfId="0" applyFont="1" applyFill="1" applyBorder="1" applyAlignment="1" applyProtection="1">
      <alignment horizontal="right" shrinkToFit="1"/>
    </xf>
    <xf numFmtId="0" fontId="7" fillId="0" borderId="17" xfId="0" applyFont="1" applyBorder="1" applyAlignment="1" applyProtection="1">
      <alignment horizontal="right" shrinkToFit="1"/>
      <protection locked="0"/>
    </xf>
    <xf numFmtId="0" fontId="5" fillId="0" borderId="0" xfId="0" applyFont="1" applyAlignment="1" applyProtection="1">
      <alignment horizontal="right"/>
      <protection locked="0"/>
    </xf>
    <xf numFmtId="49" fontId="9" fillId="3" borderId="43" xfId="0" applyNumberFormat="1" applyFont="1" applyFill="1" applyBorder="1" applyAlignment="1" applyProtection="1">
      <alignment horizontal="center" shrinkToFit="1"/>
    </xf>
    <xf numFmtId="0" fontId="9" fillId="3" borderId="43" xfId="0" applyFont="1" applyFill="1" applyBorder="1" applyAlignment="1" applyProtection="1">
      <alignment horizontal="center" shrinkToFit="1"/>
    </xf>
    <xf numFmtId="0" fontId="9" fillId="3" borderId="19" xfId="0" applyFont="1" applyFill="1" applyBorder="1" applyAlignment="1" applyProtection="1">
      <alignment horizontal="justify" vertical="center" shrinkToFit="1"/>
    </xf>
    <xf numFmtId="0" fontId="9" fillId="3" borderId="10" xfId="0" applyFont="1" applyFill="1" applyBorder="1" applyAlignment="1" applyProtection="1">
      <alignment horizontal="justify" vertical="center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純資産と現預金の動き</a:t>
            </a:r>
          </a:p>
        </c:rich>
      </c:tx>
      <c:layout>
        <c:manualLayout>
          <c:xMode val="edge"/>
          <c:yMode val="edge"/>
          <c:x val="0.40941512125534968"/>
          <c:y val="4.2735042735042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208273894436561E-2"/>
          <c:y val="0.23077019385263872"/>
          <c:w val="0.92582025677603452"/>
          <c:h val="0.482907998247188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'⑦-1損益計算書（製造業）'!$A$108</c:f>
              <c:strCache>
                <c:ptCount val="1"/>
                <c:pt idx="0">
                  <c:v>純資産残高</c:v>
                </c:pt>
              </c:strCache>
            </c:strRef>
          </c:tx>
          <c:spPr>
            <a:pattFill prst="dkUpDiag">
              <a:fgClr>
                <a:srgbClr val="000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numRef>
              <c:f>('⑦-1損益計算書（製造業）'!$B$107,'⑦-1損益計算書（製造業）'!$E$107,'⑦-1損益計算書（製造業）'!$G$107,'⑦-1損益計算書（製造業）'!$I$107,'⑦-1損益計算書（製造業）'!$K$107,'⑦-1損益計算書（製造業）'!$M$107)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cat>
          <c:val>
            <c:numRef>
              <c:f>('⑦-1損益計算書（製造業）'!$B$108,'⑦-1損益計算書（製造業）'!$E$108,'⑦-1損益計算書（製造業）'!$G$108,'⑦-1損益計算書（製造業）'!$I$108,'⑦-1損益計算書（製造業）'!$K$108,'⑦-1損益計算書（製造業）'!$M$108)</c:f>
              <c:numCache>
                <c:formatCode>#,##0_);[Red]\(#,##0\)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'⑦-1損益計算書（製造業）'!$A$119</c:f>
              <c:strCache>
                <c:ptCount val="1"/>
                <c:pt idx="0">
                  <c:v>予想現預金残高</c:v>
                </c:pt>
              </c:strCache>
            </c:strRef>
          </c:tx>
          <c:spPr>
            <a:pattFill prst="pct20">
              <a:fgClr>
                <a:srgbClr val="FF6600"/>
              </a:fgClr>
              <a:bgClr>
                <a:srgbClr val="FFCC9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numRef>
              <c:f>('⑦-1損益計算書（製造業）'!$B$107,'⑦-1損益計算書（製造業）'!$E$107,'⑦-1損益計算書（製造業）'!$G$107,'⑦-1損益計算書（製造業）'!$I$107,'⑦-1損益計算書（製造業）'!$K$107,'⑦-1損益計算書（製造業）'!$M$107)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cat>
          <c:val>
            <c:numRef>
              <c:f>('⑦-1損益計算書（製造業）'!$B$119,'⑦-1損益計算書（製造業）'!$E$119,'⑦-1損益計算書（製造業）'!$G$119,'⑦-1損益計算書（製造業）'!$I$119,'⑦-1損益計算書（製造業）'!$K$119,'⑦-1損益計算書（製造業）'!$M$119)</c:f>
              <c:numCache>
                <c:formatCode>#,##0_);[Red]\(#,##0\)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83264"/>
        <c:axId val="96293248"/>
      </c:barChart>
      <c:catAx>
        <c:axId val="96283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293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293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28326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803138373751782"/>
          <c:y val="0.8803454696368086"/>
          <c:w val="0.27817403708987182"/>
          <c:h val="8.97440384054550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純資産と現預金の動き</a:t>
            </a:r>
          </a:p>
        </c:rich>
      </c:tx>
      <c:layout>
        <c:manualLayout>
          <c:xMode val="edge"/>
          <c:yMode val="edge"/>
          <c:x val="0.39514978601997175"/>
          <c:y val="3.78787878787879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914407988587777E-2"/>
          <c:y val="0.21969778238111981"/>
          <c:w val="0.92011412268188331"/>
          <c:h val="0.50378974235670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'⑦-2損益計算書（販売・サービス）'!$A$108</c:f>
              <c:strCache>
                <c:ptCount val="1"/>
                <c:pt idx="0">
                  <c:v>純資産残高</c:v>
                </c:pt>
              </c:strCache>
            </c:strRef>
          </c:tx>
          <c:spPr>
            <a:pattFill prst="dkUpDiag">
              <a:fgClr>
                <a:srgbClr val="000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numRef>
              <c:f>('⑦-2損益計算書（販売・サービス）'!$B$107,'⑦-2損益計算書（販売・サービス）'!$E$107,'⑦-2損益計算書（販売・サービス）'!$G$107,'⑦-2損益計算書（販売・サービス）'!$I$107,'⑦-2損益計算書（販売・サービス）'!$K$107,'⑦-2損益計算書（販売・サービス）'!$M$107)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cat>
          <c:val>
            <c:numRef>
              <c:f>('⑦-2損益計算書（販売・サービス）'!$B$108,'⑦-2損益計算書（販売・サービス）'!$E$108,'⑦-2損益計算書（販売・サービス）'!$G$108,'⑦-2損益計算書（販売・サービス）'!$I$108,'⑦-2損益計算書（販売・サービス）'!$K$108,'⑦-2損益計算書（販売・サービス）'!$M$108)</c:f>
              <c:numCache>
                <c:formatCode>#,##0_);[Red]\(#,##0\)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'⑦-2損益計算書（販売・サービス）'!$A$119</c:f>
              <c:strCache>
                <c:ptCount val="1"/>
                <c:pt idx="0">
                  <c:v>予想現預金残高</c:v>
                </c:pt>
              </c:strCache>
            </c:strRef>
          </c:tx>
          <c:spPr>
            <a:pattFill prst="pct20">
              <a:fgClr>
                <a:srgbClr val="FF6600"/>
              </a:fgClr>
              <a:bgClr>
                <a:srgbClr val="FFCC9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numRef>
              <c:f>('⑦-2損益計算書（販売・サービス）'!$B$107,'⑦-2損益計算書（販売・サービス）'!$E$107,'⑦-2損益計算書（販売・サービス）'!$G$107,'⑦-2損益計算書（販売・サービス）'!$I$107,'⑦-2損益計算書（販売・サービス）'!$K$107,'⑦-2損益計算書（販売・サービス）'!$M$107)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cat>
          <c:val>
            <c:numRef>
              <c:f>('⑦-2損益計算書（販売・サービス）'!$B$119,'⑦-2損益計算書（販売・サービス）'!$E$119,'⑦-2損益計算書（販売・サービス）'!$G$119,'⑦-2損益計算書（販売・サービス）'!$I$119,'⑦-2損益計算書（販売・サービス）'!$K$119,'⑦-2損益計算書（販売・サービス）'!$M$119)</c:f>
              <c:numCache>
                <c:formatCode>#,##0_);[Red]\(#,##0\)</c:formatCode>
                <c:ptCount val="6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94240"/>
        <c:axId val="96396032"/>
      </c:barChart>
      <c:catAx>
        <c:axId val="96394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39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639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3942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948644793152656"/>
          <c:y val="0.8863668177841405"/>
          <c:w val="0.32097004279600538"/>
          <c:h val="8.71216097987752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161925</xdr:rowOff>
    </xdr:from>
    <xdr:to>
      <xdr:col>9</xdr:col>
      <xdr:colOff>0</xdr:colOff>
      <xdr:row>12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543050" y="1019175"/>
          <a:ext cx="4114800" cy="1038225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64008" tIns="41148" rIns="64008" bIns="41148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経営計画立案書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7</xdr:row>
      <xdr:rowOff>28575</xdr:rowOff>
    </xdr:from>
    <xdr:to>
      <xdr:col>6</xdr:col>
      <xdr:colOff>0</xdr:colOff>
      <xdr:row>12</xdr:row>
      <xdr:rowOff>152400</xdr:rowOff>
    </xdr:to>
    <xdr:sp macro="" textlink="">
      <xdr:nvSpPr>
        <xdr:cNvPr id="9217" name="AutoShape 1"/>
        <xdr:cNvSpPr>
          <a:spLocks noChangeArrowheads="1"/>
        </xdr:cNvSpPr>
      </xdr:nvSpPr>
      <xdr:spPr bwMode="auto">
        <a:xfrm>
          <a:off x="1352550" y="1400175"/>
          <a:ext cx="2790825" cy="1076325"/>
        </a:xfrm>
        <a:prstGeom prst="roundRect">
          <a:avLst>
            <a:gd name="adj" fmla="val 16667"/>
          </a:avLst>
        </a:prstGeom>
        <a:solidFill>
          <a:srgbClr val="FFFFFF"/>
        </a:solidFill>
        <a:ln w="28575">
          <a:solidFill>
            <a:srgbClr val="FF00FF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売上計画は、商品や製造工程ごとに売上を予測し、全体を積上げていくと説得力のある計画となります。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商品数が多い場合はシートの保護を解除し、「行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」を再表示にすることで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商品まで入力可能です。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8</xdr:row>
      <xdr:rowOff>66675</xdr:rowOff>
    </xdr:from>
    <xdr:to>
      <xdr:col>2</xdr:col>
      <xdr:colOff>2257425</xdr:colOff>
      <xdr:row>16</xdr:row>
      <xdr:rowOff>85725</xdr:rowOff>
    </xdr:to>
    <xdr:sp macro="" textlink="">
      <xdr:nvSpPr>
        <xdr:cNvPr id="8193" name="AutoShape 1"/>
        <xdr:cNvSpPr>
          <a:spLocks noChangeArrowheads="1"/>
        </xdr:cNvSpPr>
      </xdr:nvSpPr>
      <xdr:spPr bwMode="auto">
        <a:xfrm>
          <a:off x="1266825" y="1752600"/>
          <a:ext cx="2447925" cy="1543050"/>
        </a:xfrm>
        <a:prstGeom prst="roundRect">
          <a:avLst>
            <a:gd name="adj" fmla="val 16667"/>
          </a:avLst>
        </a:prstGeom>
        <a:solidFill>
          <a:srgbClr val="FFFFFF"/>
        </a:solidFill>
        <a:ln w="28575">
          <a:solidFill>
            <a:srgbClr val="FF00FF"/>
          </a:solidFill>
          <a:prstDash val="sysDot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売上計画は、取引先ごと、製造や工程ごとに売上を予測し、全体を積上げていくと説得力のある計画となります。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複数の製品を計画する場合は、シートの保護を解除し、「行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」を再表示すると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製品まで計画できます。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103</xdr:row>
      <xdr:rowOff>76200</xdr:rowOff>
    </xdr:from>
    <xdr:to>
      <xdr:col>11</xdr:col>
      <xdr:colOff>485775</xdr:colOff>
      <xdr:row>108</xdr:row>
      <xdr:rowOff>19050</xdr:rowOff>
    </xdr:to>
    <xdr:sp macro="" textlink="">
      <xdr:nvSpPr>
        <xdr:cNvPr id="12291" name="AutoShape 3"/>
        <xdr:cNvSpPr>
          <a:spLocks noChangeArrowheads="1"/>
        </xdr:cNvSpPr>
      </xdr:nvSpPr>
      <xdr:spPr bwMode="auto">
        <a:xfrm>
          <a:off x="1638300" y="11649075"/>
          <a:ext cx="5105400" cy="800100"/>
        </a:xfrm>
        <a:prstGeom prst="roundRect">
          <a:avLst>
            <a:gd name="adj" fmla="val 16667"/>
          </a:avLst>
        </a:prstGeom>
        <a:solidFill>
          <a:srgbClr val="FFFFFF"/>
        </a:solidFill>
        <a:ln w="28575">
          <a:solidFill>
            <a:srgbClr val="FF00FF"/>
          </a:solidFill>
          <a:prstDash val="sysDot"/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以上の投資計画がある場合は、シートの保護を解除し、「行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」を再表示すると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つの投資まで計画できます。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投資効果については、概算ですので、正確なものではありません。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161925</xdr:rowOff>
    </xdr:from>
    <xdr:to>
      <xdr:col>9</xdr:col>
      <xdr:colOff>0</xdr:colOff>
      <xdr:row>16</xdr:row>
      <xdr:rowOff>0</xdr:rowOff>
    </xdr:to>
    <xdr:sp macro="" textlink="">
      <xdr:nvSpPr>
        <xdr:cNvPr id="24577" name="AutoShape 1025"/>
        <xdr:cNvSpPr>
          <a:spLocks noChangeArrowheads="1"/>
        </xdr:cNvSpPr>
      </xdr:nvSpPr>
      <xdr:spPr bwMode="auto">
        <a:xfrm>
          <a:off x="1543050" y="1362075"/>
          <a:ext cx="4114800" cy="1381125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64008" tIns="41148" rIns="64008" bIns="41148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予実管理表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0</xdr:row>
      <xdr:rowOff>104775</xdr:rowOff>
    </xdr:from>
    <xdr:to>
      <xdr:col>10</xdr:col>
      <xdr:colOff>552450</xdr:colOff>
      <xdr:row>2</xdr:row>
      <xdr:rowOff>161925</xdr:rowOff>
    </xdr:to>
    <xdr:sp macro="" textlink="">
      <xdr:nvSpPr>
        <xdr:cNvPr id="19458" name="AutoShape 2"/>
        <xdr:cNvSpPr>
          <a:spLocks noChangeArrowheads="1"/>
        </xdr:cNvSpPr>
      </xdr:nvSpPr>
      <xdr:spPr bwMode="auto">
        <a:xfrm>
          <a:off x="4438650" y="104775"/>
          <a:ext cx="2143125" cy="419100"/>
        </a:xfrm>
        <a:prstGeom prst="wedgeRoundRectCallout">
          <a:avLst>
            <a:gd name="adj1" fmla="val -34889"/>
            <a:gd name="adj2" fmla="val 127273"/>
            <a:gd name="adj3" fmla="val 16667"/>
          </a:avLst>
        </a:prstGeom>
        <a:solidFill>
          <a:srgbClr val="FFCC99"/>
        </a:solidFill>
        <a:ln w="28575">
          <a:solidFill>
            <a:srgbClr val="FF99CC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実績値を入力してください。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9525</xdr:rowOff>
    </xdr:from>
    <xdr:to>
      <xdr:col>10</xdr:col>
      <xdr:colOff>485775</xdr:colOff>
      <xdr:row>2</xdr:row>
      <xdr:rowOff>66675</xdr:rowOff>
    </xdr:to>
    <xdr:sp macro="" textlink="">
      <xdr:nvSpPr>
        <xdr:cNvPr id="21506" name="AutoShape 1026"/>
        <xdr:cNvSpPr>
          <a:spLocks noChangeArrowheads="1"/>
        </xdr:cNvSpPr>
      </xdr:nvSpPr>
      <xdr:spPr bwMode="auto">
        <a:xfrm>
          <a:off x="4371975" y="9525"/>
          <a:ext cx="2143125" cy="419100"/>
        </a:xfrm>
        <a:prstGeom prst="wedgeRoundRectCallout">
          <a:avLst>
            <a:gd name="adj1" fmla="val -34889"/>
            <a:gd name="adj2" fmla="val 127273"/>
            <a:gd name="adj3" fmla="val 16667"/>
          </a:avLst>
        </a:prstGeom>
        <a:solidFill>
          <a:srgbClr val="FFCC99"/>
        </a:solidFill>
        <a:ln w="28575">
          <a:solidFill>
            <a:srgbClr val="FF99CC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実績値を入力してください。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2049" name="AutoShape 1"/>
        <xdr:cNvSpPr>
          <a:spLocks noChangeArrowheads="1"/>
        </xdr:cNvSpPr>
      </xdr:nvSpPr>
      <xdr:spPr bwMode="auto">
        <a:xfrm>
          <a:off x="1647825" y="0"/>
          <a:ext cx="3429000" cy="342900"/>
        </a:xfrm>
        <a:prstGeom prst="roundRect">
          <a:avLst>
            <a:gd name="adj" fmla="val 16667"/>
          </a:avLst>
        </a:prstGeom>
        <a:solidFill>
          <a:srgbClr val="FFCC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全社経営目標　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10</xdr:col>
      <xdr:colOff>0</xdr:colOff>
      <xdr:row>17</xdr:row>
      <xdr:rowOff>0</xdr:rowOff>
    </xdr:to>
    <xdr:sp macro="" textlink="">
      <xdr:nvSpPr>
        <xdr:cNvPr id="2050" name="AutoShape 2"/>
        <xdr:cNvSpPr>
          <a:spLocks noChangeArrowheads="1"/>
        </xdr:cNvSpPr>
      </xdr:nvSpPr>
      <xdr:spPr bwMode="auto">
        <a:xfrm>
          <a:off x="276225" y="1314450"/>
          <a:ext cx="6172200" cy="1543050"/>
        </a:xfrm>
        <a:prstGeom prst="roundRect">
          <a:avLst>
            <a:gd name="adj" fmla="val 16667"/>
          </a:avLst>
        </a:prstGeom>
        <a:solidFill>
          <a:srgbClr val="FFFFCC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20</xdr:row>
      <xdr:rowOff>9525</xdr:rowOff>
    </xdr:from>
    <xdr:to>
      <xdr:col>10</xdr:col>
      <xdr:colOff>0</xdr:colOff>
      <xdr:row>35</xdr:row>
      <xdr:rowOff>0</xdr:rowOff>
    </xdr:to>
    <xdr:sp macro="" textlink="">
      <xdr:nvSpPr>
        <xdr:cNvPr id="2051" name="AutoShape 3"/>
        <xdr:cNvSpPr>
          <a:spLocks noChangeArrowheads="1"/>
        </xdr:cNvSpPr>
      </xdr:nvSpPr>
      <xdr:spPr bwMode="auto">
        <a:xfrm>
          <a:off x="276225" y="3429000"/>
          <a:ext cx="6172200" cy="2562225"/>
        </a:xfrm>
        <a:prstGeom prst="roundRect">
          <a:avLst>
            <a:gd name="adj" fmla="val 16667"/>
          </a:avLst>
        </a:prstGeom>
        <a:solidFill>
          <a:srgbClr val="FFFFCC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　　　　年までに以下の目標を達成する。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１、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２、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３、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10</xdr:col>
      <xdr:colOff>0</xdr:colOff>
      <xdr:row>56</xdr:row>
      <xdr:rowOff>0</xdr:rowOff>
    </xdr:to>
    <xdr:sp macro="" textlink="">
      <xdr:nvSpPr>
        <xdr:cNvPr id="2052" name="AutoShape 4"/>
        <xdr:cNvSpPr>
          <a:spLocks noChangeArrowheads="1"/>
        </xdr:cNvSpPr>
      </xdr:nvSpPr>
      <xdr:spPr bwMode="auto">
        <a:xfrm>
          <a:off x="276225" y="6553200"/>
          <a:ext cx="6172200" cy="3086100"/>
        </a:xfrm>
        <a:prstGeom prst="roundRect">
          <a:avLst>
            <a:gd name="adj" fmla="val 16667"/>
          </a:avLst>
        </a:prstGeom>
        <a:solidFill>
          <a:srgbClr val="FFFFCC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数値目標）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売上高　　　　　　　　　　千円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経常利益　 　　　　　　　千円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行動目標）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１、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２、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３、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４、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3073" name="AutoShape 1"/>
        <xdr:cNvSpPr>
          <a:spLocks noChangeArrowheads="1"/>
        </xdr:cNvSpPr>
      </xdr:nvSpPr>
      <xdr:spPr bwMode="auto">
        <a:xfrm>
          <a:off x="1533525" y="0"/>
          <a:ext cx="3771900" cy="342900"/>
        </a:xfrm>
        <a:prstGeom prst="roundRect">
          <a:avLst>
            <a:gd name="adj" fmla="val 16667"/>
          </a:avLst>
        </a:prstGeom>
        <a:solidFill>
          <a:srgbClr val="FFCC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経営環境分析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ＳＷＯＴ分析）　</a:t>
          </a:r>
        </a:p>
      </xdr:txBody>
    </xdr:sp>
    <xdr:clientData/>
  </xdr:twoCellAnchor>
  <xdr:twoCellAnchor>
    <xdr:from>
      <xdr:col>1</xdr:col>
      <xdr:colOff>19050</xdr:colOff>
      <xdr:row>10</xdr:row>
      <xdr:rowOff>38100</xdr:rowOff>
    </xdr:from>
    <xdr:to>
      <xdr:col>3</xdr:col>
      <xdr:colOff>0</xdr:colOff>
      <xdr:row>17</xdr:row>
      <xdr:rowOff>0</xdr:rowOff>
    </xdr:to>
    <xdr:sp macro="" textlink="">
      <xdr:nvSpPr>
        <xdr:cNvPr id="3074" name="Rectangle 2"/>
        <xdr:cNvSpPr>
          <a:spLocks noChangeArrowheads="1"/>
        </xdr:cNvSpPr>
      </xdr:nvSpPr>
      <xdr:spPr bwMode="auto">
        <a:xfrm>
          <a:off x="295275" y="1638300"/>
          <a:ext cx="1238250" cy="19621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・業界・経済動向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・技術環境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・海外・競合動向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・労務事情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・経営一般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・法規制動向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などを参考に抽出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4097" name="AutoShape 1"/>
        <xdr:cNvSpPr>
          <a:spLocks noChangeArrowheads="1"/>
        </xdr:cNvSpPr>
      </xdr:nvSpPr>
      <xdr:spPr bwMode="auto">
        <a:xfrm>
          <a:off x="1704975" y="0"/>
          <a:ext cx="3771900" cy="342900"/>
        </a:xfrm>
        <a:prstGeom prst="roundRect">
          <a:avLst>
            <a:gd name="adj" fmla="val 16667"/>
          </a:avLst>
        </a:prstGeom>
        <a:solidFill>
          <a:srgbClr val="FFCC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経営課題抽出　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13313" name="AutoShape 1"/>
        <xdr:cNvSpPr>
          <a:spLocks noChangeArrowheads="1"/>
        </xdr:cNvSpPr>
      </xdr:nvSpPr>
      <xdr:spPr bwMode="auto">
        <a:xfrm>
          <a:off x="1704975" y="0"/>
          <a:ext cx="3771900" cy="342900"/>
        </a:xfrm>
        <a:prstGeom prst="roundRect">
          <a:avLst>
            <a:gd name="adj" fmla="val 16667"/>
          </a:avLst>
        </a:prstGeom>
        <a:solidFill>
          <a:srgbClr val="FFCC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経営計画作成にあたって　</a:t>
          </a:r>
        </a:p>
      </xdr:txBody>
    </xdr:sp>
    <xdr:clientData/>
  </xdr:twoCellAnchor>
  <xdr:twoCellAnchor>
    <xdr:from>
      <xdr:col>7</xdr:col>
      <xdr:colOff>323850</xdr:colOff>
      <xdr:row>45</xdr:row>
      <xdr:rowOff>9525</xdr:rowOff>
    </xdr:from>
    <xdr:to>
      <xdr:col>11</xdr:col>
      <xdr:colOff>333375</xdr:colOff>
      <xdr:row>45</xdr:row>
      <xdr:rowOff>9525</xdr:rowOff>
    </xdr:to>
    <xdr:sp macro="" textlink="">
      <xdr:nvSpPr>
        <xdr:cNvPr id="13317" name="Line 2"/>
        <xdr:cNvSpPr>
          <a:spLocks noChangeShapeType="1"/>
        </xdr:cNvSpPr>
      </xdr:nvSpPr>
      <xdr:spPr bwMode="auto">
        <a:xfrm>
          <a:off x="3914775" y="9305925"/>
          <a:ext cx="2524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133350</xdr:colOff>
      <xdr:row>8</xdr:row>
      <xdr:rowOff>28575</xdr:rowOff>
    </xdr:from>
    <xdr:to>
      <xdr:col>11</xdr:col>
      <xdr:colOff>238125</xdr:colOff>
      <xdr:row>39</xdr:row>
      <xdr:rowOff>47625</xdr:rowOff>
    </xdr:to>
    <xdr:sp macro="" textlink="">
      <xdr:nvSpPr>
        <xdr:cNvPr id="13318" name="Text Box 3"/>
        <xdr:cNvSpPr txBox="1">
          <a:spLocks noChangeArrowheads="1"/>
        </xdr:cNvSpPr>
      </xdr:nvSpPr>
      <xdr:spPr bwMode="auto">
        <a:xfrm>
          <a:off x="809625" y="1219200"/>
          <a:ext cx="5534025" cy="6810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8</xdr:row>
      <xdr:rowOff>0</xdr:rowOff>
    </xdr:from>
    <xdr:to>
      <xdr:col>12</xdr:col>
      <xdr:colOff>0</xdr:colOff>
      <xdr:row>14</xdr:row>
      <xdr:rowOff>9525</xdr:rowOff>
    </xdr:to>
    <xdr:sp macro="" textlink="" fLocksText="0">
      <xdr:nvSpPr>
        <xdr:cNvPr id="18433" name="AutoShape 1"/>
        <xdr:cNvSpPr>
          <a:spLocks noChangeArrowheads="1"/>
        </xdr:cNvSpPr>
      </xdr:nvSpPr>
      <xdr:spPr bwMode="auto">
        <a:xfrm>
          <a:off x="666750" y="1495425"/>
          <a:ext cx="6762750" cy="1095375"/>
        </a:xfrm>
        <a:prstGeom prst="roundRect">
          <a:avLst>
            <a:gd name="adj" fmla="val 16667"/>
          </a:avLst>
        </a:prstGeom>
        <a:solidFill>
          <a:srgbClr val="FFFFCC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189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　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0</xdr:colOff>
      <xdr:row>1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8434" name="AutoShape 2"/>
        <xdr:cNvSpPr>
          <a:spLocks noChangeArrowheads="1"/>
        </xdr:cNvSpPr>
      </xdr:nvSpPr>
      <xdr:spPr bwMode="auto">
        <a:xfrm>
          <a:off x="1514475" y="171450"/>
          <a:ext cx="4600575" cy="342900"/>
        </a:xfrm>
        <a:prstGeom prst="roundRect">
          <a:avLst>
            <a:gd name="adj" fmla="val 16667"/>
          </a:avLst>
        </a:prstGeom>
        <a:solidFill>
          <a:srgbClr val="FFCC99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18900000" algn="ctr" rotWithShape="0">
            <a:srgbClr val="808080"/>
          </a:outerShdw>
        </a:effec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計画数値の根拠　</a:t>
          </a:r>
        </a:p>
      </xdr:txBody>
    </xdr:sp>
    <xdr:clientData/>
  </xdr:twoCellAnchor>
  <xdr:twoCellAnchor>
    <xdr:from>
      <xdr:col>1</xdr:col>
      <xdr:colOff>466725</xdr:colOff>
      <xdr:row>17</xdr:row>
      <xdr:rowOff>0</xdr:rowOff>
    </xdr:from>
    <xdr:to>
      <xdr:col>12</xdr:col>
      <xdr:colOff>0</xdr:colOff>
      <xdr:row>23</xdr:row>
      <xdr:rowOff>0</xdr:rowOff>
    </xdr:to>
    <xdr:sp macro="" textlink="" fLocksText="0">
      <xdr:nvSpPr>
        <xdr:cNvPr id="18435" name="AutoShape 3"/>
        <xdr:cNvSpPr>
          <a:spLocks noChangeArrowheads="1"/>
        </xdr:cNvSpPr>
      </xdr:nvSpPr>
      <xdr:spPr bwMode="auto">
        <a:xfrm>
          <a:off x="666750" y="3162300"/>
          <a:ext cx="6762750" cy="1123950"/>
        </a:xfrm>
        <a:prstGeom prst="roundRect">
          <a:avLst>
            <a:gd name="adj" fmla="val 16667"/>
          </a:avLst>
        </a:prstGeom>
        <a:solidFill>
          <a:srgbClr val="FFFFCC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189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　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1</xdr:col>
      <xdr:colOff>466725</xdr:colOff>
      <xdr:row>25</xdr:row>
      <xdr:rowOff>142875</xdr:rowOff>
    </xdr:from>
    <xdr:to>
      <xdr:col>12</xdr:col>
      <xdr:colOff>0</xdr:colOff>
      <xdr:row>31</xdr:row>
      <xdr:rowOff>161925</xdr:rowOff>
    </xdr:to>
    <xdr:sp macro="" textlink="" fLocksText="0">
      <xdr:nvSpPr>
        <xdr:cNvPr id="18436" name="AutoShape 4"/>
        <xdr:cNvSpPr>
          <a:spLocks noChangeArrowheads="1"/>
        </xdr:cNvSpPr>
      </xdr:nvSpPr>
      <xdr:spPr bwMode="auto">
        <a:xfrm>
          <a:off x="666750" y="4829175"/>
          <a:ext cx="6762750" cy="1104900"/>
        </a:xfrm>
        <a:prstGeom prst="roundRect">
          <a:avLst>
            <a:gd name="adj" fmla="val 16667"/>
          </a:avLst>
        </a:prstGeom>
        <a:solidFill>
          <a:srgbClr val="FFFFCC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189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　</a:t>
          </a:r>
        </a:p>
      </xdr:txBody>
    </xdr:sp>
    <xdr:clientData/>
  </xdr:twoCellAnchor>
  <xdr:twoCellAnchor>
    <xdr:from>
      <xdr:col>1</xdr:col>
      <xdr:colOff>466725</xdr:colOff>
      <xdr:row>34</xdr:row>
      <xdr:rowOff>142875</xdr:rowOff>
    </xdr:from>
    <xdr:to>
      <xdr:col>12</xdr:col>
      <xdr:colOff>0</xdr:colOff>
      <xdr:row>40</xdr:row>
      <xdr:rowOff>161925</xdr:rowOff>
    </xdr:to>
    <xdr:sp macro="" textlink="" fLocksText="0">
      <xdr:nvSpPr>
        <xdr:cNvPr id="18437" name="AutoShape 5"/>
        <xdr:cNvSpPr>
          <a:spLocks noChangeArrowheads="1"/>
        </xdr:cNvSpPr>
      </xdr:nvSpPr>
      <xdr:spPr bwMode="auto">
        <a:xfrm>
          <a:off x="666750" y="6477000"/>
          <a:ext cx="6762750" cy="1104900"/>
        </a:xfrm>
        <a:prstGeom prst="roundRect">
          <a:avLst>
            <a:gd name="adj" fmla="val 16667"/>
          </a:avLst>
        </a:prstGeom>
        <a:solidFill>
          <a:srgbClr val="FFFFCC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189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　</a:t>
          </a:r>
        </a:p>
      </xdr:txBody>
    </xdr:sp>
    <xdr:clientData/>
  </xdr:twoCellAnchor>
  <xdr:twoCellAnchor>
    <xdr:from>
      <xdr:col>1</xdr:col>
      <xdr:colOff>466725</xdr:colOff>
      <xdr:row>43</xdr:row>
      <xdr:rowOff>142875</xdr:rowOff>
    </xdr:from>
    <xdr:to>
      <xdr:col>12</xdr:col>
      <xdr:colOff>0</xdr:colOff>
      <xdr:row>49</xdr:row>
      <xdr:rowOff>161925</xdr:rowOff>
    </xdr:to>
    <xdr:sp macro="" textlink="" fLocksText="0">
      <xdr:nvSpPr>
        <xdr:cNvPr id="18439" name="AutoShape 7"/>
        <xdr:cNvSpPr>
          <a:spLocks noChangeArrowheads="1"/>
        </xdr:cNvSpPr>
      </xdr:nvSpPr>
      <xdr:spPr bwMode="auto">
        <a:xfrm>
          <a:off x="666750" y="8124825"/>
          <a:ext cx="6762750" cy="1104900"/>
        </a:xfrm>
        <a:prstGeom prst="roundRect">
          <a:avLst>
            <a:gd name="adj" fmla="val 16667"/>
          </a:avLst>
        </a:prstGeom>
        <a:solidFill>
          <a:srgbClr val="FFFFCC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189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　</a:t>
          </a:r>
        </a:p>
      </xdr:txBody>
    </xdr:sp>
    <xdr:clientData/>
  </xdr:twoCellAnchor>
  <xdr:twoCellAnchor>
    <xdr:from>
      <xdr:col>1</xdr:col>
      <xdr:colOff>466725</xdr:colOff>
      <xdr:row>52</xdr:row>
      <xdr:rowOff>142875</xdr:rowOff>
    </xdr:from>
    <xdr:to>
      <xdr:col>12</xdr:col>
      <xdr:colOff>0</xdr:colOff>
      <xdr:row>58</xdr:row>
      <xdr:rowOff>161925</xdr:rowOff>
    </xdr:to>
    <xdr:sp macro="" textlink="" fLocksText="0">
      <xdr:nvSpPr>
        <xdr:cNvPr id="18440" name="AutoShape 8"/>
        <xdr:cNvSpPr>
          <a:spLocks noChangeArrowheads="1"/>
        </xdr:cNvSpPr>
      </xdr:nvSpPr>
      <xdr:spPr bwMode="auto">
        <a:xfrm>
          <a:off x="666750" y="9772650"/>
          <a:ext cx="6762750" cy="1104900"/>
        </a:xfrm>
        <a:prstGeom prst="roundRect">
          <a:avLst>
            <a:gd name="adj" fmla="val 16667"/>
          </a:avLst>
        </a:prstGeom>
        <a:solidFill>
          <a:srgbClr val="FFFFCC"/>
        </a:solidFill>
        <a:ln w="9525">
          <a:solidFill>
            <a:srgbClr val="000000"/>
          </a:solidFill>
          <a:round/>
          <a:headEnd/>
          <a:tailEnd/>
        </a:ln>
        <a:effectLst>
          <a:outerShdw dist="107763" dir="189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　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　</a:t>
          </a:r>
        </a:p>
      </xdr:txBody>
    </xdr:sp>
    <xdr:clientData/>
  </xdr:twoCellAnchor>
  <xdr:twoCellAnchor>
    <xdr:from>
      <xdr:col>11</xdr:col>
      <xdr:colOff>47625</xdr:colOff>
      <xdr:row>4</xdr:row>
      <xdr:rowOff>85725</xdr:rowOff>
    </xdr:from>
    <xdr:to>
      <xdr:col>15</xdr:col>
      <xdr:colOff>504825</xdr:colOff>
      <xdr:row>17</xdr:row>
      <xdr:rowOff>28575</xdr:rowOff>
    </xdr:to>
    <xdr:sp macro="" textlink="">
      <xdr:nvSpPr>
        <xdr:cNvPr id="18441" name="AutoShape 9"/>
        <xdr:cNvSpPr>
          <a:spLocks noChangeArrowheads="1"/>
        </xdr:cNvSpPr>
      </xdr:nvSpPr>
      <xdr:spPr bwMode="auto">
        <a:xfrm>
          <a:off x="6819900" y="771525"/>
          <a:ext cx="2628900" cy="2419350"/>
        </a:xfrm>
        <a:prstGeom prst="wedgeRoundRectCallout">
          <a:avLst>
            <a:gd name="adj1" fmla="val -83333"/>
            <a:gd name="adj2" fmla="val -51968"/>
            <a:gd name="adj3" fmla="val 16667"/>
          </a:avLst>
        </a:prstGeom>
        <a:solidFill>
          <a:srgbClr val="CCFFFF"/>
        </a:solidFill>
        <a:ln w="12700">
          <a:solidFill>
            <a:srgbClr val="0000FF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損益計算書の数値根拠をメモする場合、または、計画根拠をまとめる資料としてご利用ください。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売上計画などの計画立案にはそれぞれ個別で補助シート（シート⑧～⑪）も用意してあります。より詳細な計画立案に際しては、損益計算書以降の個別シートをご利用ください。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120</xdr:row>
      <xdr:rowOff>0</xdr:rowOff>
    </xdr:from>
    <xdr:to>
      <xdr:col>12</xdr:col>
      <xdr:colOff>276225</xdr:colOff>
      <xdr:row>133</xdr:row>
      <xdr:rowOff>123825</xdr:rowOff>
    </xdr:to>
    <xdr:graphicFrame macro="">
      <xdr:nvGraphicFramePr>
        <xdr:cNvPr id="143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121</xdr:row>
      <xdr:rowOff>142875</xdr:rowOff>
    </xdr:from>
    <xdr:to>
      <xdr:col>12</xdr:col>
      <xdr:colOff>266700</xdr:colOff>
      <xdr:row>137</xdr:row>
      <xdr:rowOff>66675</xdr:rowOff>
    </xdr:to>
    <xdr:graphicFrame macro="">
      <xdr:nvGraphicFramePr>
        <xdr:cNvPr id="163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135782</xdr:colOff>
      <xdr:row>28</xdr:row>
      <xdr:rowOff>168635</xdr:rowOff>
    </xdr:from>
    <xdr:ext cx="6224426" cy="263255"/>
    <xdr:sp macro="" textlink="">
      <xdr:nvSpPr>
        <xdr:cNvPr id="5122" name="AutoShape 2"/>
        <xdr:cNvSpPr>
          <a:spLocks noChangeArrowheads="1"/>
        </xdr:cNvSpPr>
      </xdr:nvSpPr>
      <xdr:spPr bwMode="auto">
        <a:xfrm>
          <a:off x="335807" y="10465160"/>
          <a:ext cx="6148286" cy="243755"/>
        </a:xfrm>
        <a:prstGeom prst="roundRect">
          <a:avLst>
            <a:gd name="adj" fmla="val 16667"/>
          </a:avLst>
        </a:prstGeom>
        <a:solidFill>
          <a:srgbClr val="FFFFFF"/>
        </a:solidFill>
        <a:ln w="28575">
          <a:solidFill>
            <a:srgbClr val="FF00FF"/>
          </a:solidFill>
          <a:prstDash val="sysDot"/>
          <a:round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売上計画は、商品や製造工程ごとに売上を予測し、全体を積上げていくと説得力のある計画となります。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9:K51"/>
  <sheetViews>
    <sheetView showGridLines="0" workbookViewId="0"/>
  </sheetViews>
  <sheetFormatPr defaultRowHeight="13.5"/>
  <cols>
    <col min="1" max="2" width="5.625" customWidth="1"/>
    <col min="11" max="12" width="5.625" customWidth="1"/>
  </cols>
  <sheetData>
    <row r="19" spans="4:9" ht="17.25">
      <c r="D19" s="1"/>
      <c r="E19" s="397" t="s">
        <v>2</v>
      </c>
      <c r="F19" s="397"/>
      <c r="G19" s="397"/>
      <c r="H19" s="397"/>
    </row>
    <row r="20" spans="4:9" s="1" customFormat="1" ht="20.25" customHeight="1">
      <c r="D20" s="178" t="s">
        <v>28</v>
      </c>
      <c r="E20" s="179" t="s">
        <v>29</v>
      </c>
      <c r="F20" s="179" t="s">
        <v>54</v>
      </c>
      <c r="G20" s="179" t="s">
        <v>55</v>
      </c>
      <c r="H20" s="179" t="s">
        <v>56</v>
      </c>
      <c r="I20" s="179" t="s">
        <v>57</v>
      </c>
    </row>
    <row r="21" spans="4:9" s="1" customFormat="1" ht="20.25" customHeight="1">
      <c r="D21" s="115"/>
      <c r="E21" s="115"/>
      <c r="F21" s="115"/>
      <c r="G21" s="115"/>
      <c r="H21" s="115"/>
      <c r="I21" s="115"/>
    </row>
    <row r="35" spans="3:9" ht="21">
      <c r="C35" s="3" t="s">
        <v>3</v>
      </c>
      <c r="D35" s="396"/>
      <c r="E35" s="396"/>
      <c r="F35" s="396"/>
      <c r="G35" s="396"/>
      <c r="H35" s="396"/>
      <c r="I35" s="396"/>
    </row>
    <row r="36" spans="3:9" ht="18.75">
      <c r="C36" s="3"/>
    </row>
    <row r="37" spans="3:9" ht="18.75">
      <c r="C37" s="3"/>
    </row>
    <row r="38" spans="3:9" ht="21">
      <c r="C38" s="3" t="s">
        <v>4</v>
      </c>
      <c r="D38" s="396"/>
      <c r="E38" s="396"/>
      <c r="F38" s="396"/>
      <c r="G38" s="396"/>
      <c r="H38" s="396"/>
      <c r="I38" s="396"/>
    </row>
    <row r="49" spans="9:11" s="5" customFormat="1" ht="14.25">
      <c r="I49" s="4" t="s">
        <v>5</v>
      </c>
      <c r="J49" s="395"/>
      <c r="K49" s="395"/>
    </row>
    <row r="50" spans="9:11" s="5" customFormat="1" ht="14.25">
      <c r="I50" s="4"/>
    </row>
    <row r="51" spans="9:11" s="5" customFormat="1" ht="14.25">
      <c r="I51" s="4" t="s">
        <v>6</v>
      </c>
      <c r="J51" s="395"/>
      <c r="K51" s="395"/>
    </row>
  </sheetData>
  <mergeCells count="5">
    <mergeCell ref="J49:K49"/>
    <mergeCell ref="J51:K51"/>
    <mergeCell ref="D38:I38"/>
    <mergeCell ref="E19:H19"/>
    <mergeCell ref="D35:I35"/>
  </mergeCells>
  <phoneticPr fontId="2"/>
  <printOptions horizontalCentered="1" verticalCentered="1"/>
  <pageMargins left="0.39370078740157483" right="0.19685039370078741" top="0.51181102362204722" bottom="0" header="0.31496062992125984" footer="0"/>
  <pageSetup paperSize="9" orientation="portrait" r:id="rId1"/>
  <headerFooter alignWithMargins="0">
    <oddHeader>&amp;RVer．R1.07</oddHeader>
    <oddFooter>&amp;L&amp;8しずおか焼津信用金庫&amp;C&amp;P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showGridLines="0" showZeros="0" workbookViewId="0"/>
  </sheetViews>
  <sheetFormatPr defaultRowHeight="13.5"/>
  <cols>
    <col min="1" max="1" width="2.625" style="207" customWidth="1"/>
    <col min="2" max="2" width="6.75" style="207" customWidth="1"/>
    <col min="3" max="3" width="5.125" style="207" customWidth="1"/>
    <col min="4" max="4" width="4.75" style="208" customWidth="1"/>
    <col min="5" max="5" width="5.875" style="207" customWidth="1"/>
    <col min="6" max="6" width="27.625" style="207" customWidth="1"/>
    <col min="7" max="7" width="6.375" style="207" customWidth="1"/>
    <col min="8" max="8" width="6.375" style="209" customWidth="1"/>
    <col min="9" max="13" width="6.375" style="207" customWidth="1"/>
    <col min="14" max="16384" width="9" style="207"/>
  </cols>
  <sheetData>
    <row r="1" spans="1:13" s="14" customFormat="1" ht="18.75">
      <c r="A1" s="12" t="s">
        <v>60</v>
      </c>
      <c r="B1" s="13"/>
      <c r="C1" s="13"/>
      <c r="D1" s="13"/>
      <c r="E1" s="13"/>
      <c r="G1" s="13"/>
      <c r="H1" s="15"/>
    </row>
    <row r="2" spans="1:13" s="14" customFormat="1" ht="24" customHeight="1">
      <c r="A2" s="472" t="s">
        <v>23</v>
      </c>
      <c r="B2" s="472"/>
      <c r="C2" s="210">
        <f>①計画表紙!D35</f>
        <v>0</v>
      </c>
      <c r="D2" s="16"/>
      <c r="H2" s="18"/>
      <c r="L2" s="473" t="s">
        <v>24</v>
      </c>
      <c r="M2" s="473"/>
    </row>
    <row r="3" spans="1:13" s="19" customFormat="1" ht="15" customHeight="1">
      <c r="A3" s="474" t="s">
        <v>25</v>
      </c>
      <c r="B3" s="484" t="s">
        <v>136</v>
      </c>
      <c r="C3" s="485"/>
      <c r="D3" s="485"/>
      <c r="E3" s="486"/>
      <c r="F3" s="474" t="s">
        <v>26</v>
      </c>
      <c r="G3" s="470" t="s">
        <v>27</v>
      </c>
      <c r="H3" s="183" t="s">
        <v>141</v>
      </c>
      <c r="I3" s="183" t="s">
        <v>142</v>
      </c>
      <c r="J3" s="183" t="s">
        <v>143</v>
      </c>
      <c r="K3" s="183" t="s">
        <v>144</v>
      </c>
      <c r="L3" s="183" t="s">
        <v>145</v>
      </c>
      <c r="M3" s="183" t="s">
        <v>155</v>
      </c>
    </row>
    <row r="4" spans="1:13" s="19" customFormat="1" ht="15" customHeight="1">
      <c r="A4" s="475"/>
      <c r="B4" s="487" t="s">
        <v>134</v>
      </c>
      <c r="C4" s="488"/>
      <c r="D4" s="489" t="s">
        <v>135</v>
      </c>
      <c r="E4" s="490"/>
      <c r="F4" s="475"/>
      <c r="G4" s="471"/>
      <c r="H4" s="211">
        <f>①計画表紙!D21</f>
        <v>0</v>
      </c>
      <c r="I4" s="211">
        <f>①計画表紙!E21</f>
        <v>0</v>
      </c>
      <c r="J4" s="211">
        <f>①計画表紙!F21</f>
        <v>0</v>
      </c>
      <c r="K4" s="211">
        <f>①計画表紙!G21</f>
        <v>0</v>
      </c>
      <c r="L4" s="211">
        <f>①計画表紙!H21</f>
        <v>0</v>
      </c>
      <c r="M4" s="211">
        <f>①計画表紙!I21</f>
        <v>0</v>
      </c>
    </row>
    <row r="5" spans="1:13" s="14" customFormat="1" ht="30.75" customHeight="1">
      <c r="A5" s="479" t="s">
        <v>31</v>
      </c>
      <c r="B5" s="491" t="s">
        <v>69</v>
      </c>
      <c r="C5" s="492"/>
      <c r="D5" s="492"/>
      <c r="E5" s="493"/>
      <c r="F5" s="476" t="s">
        <v>33</v>
      </c>
      <c r="G5" s="22" t="s">
        <v>34</v>
      </c>
      <c r="H5" s="111">
        <v>6000</v>
      </c>
      <c r="I5" s="111">
        <v>7000</v>
      </c>
      <c r="J5" s="111">
        <v>7500</v>
      </c>
      <c r="K5" s="111">
        <v>8000</v>
      </c>
      <c r="L5" s="111">
        <v>8300</v>
      </c>
      <c r="M5" s="111">
        <v>8500</v>
      </c>
    </row>
    <row r="6" spans="1:13" s="14" customFormat="1" ht="30.75" customHeight="1">
      <c r="A6" s="480"/>
      <c r="B6" s="494"/>
      <c r="C6" s="495"/>
      <c r="D6" s="495"/>
      <c r="E6" s="496"/>
      <c r="F6" s="477"/>
      <c r="G6" s="31" t="s">
        <v>58</v>
      </c>
      <c r="H6" s="109" t="s">
        <v>59</v>
      </c>
      <c r="I6" s="212">
        <f>I5-H5</f>
        <v>1000</v>
      </c>
      <c r="J6" s="212">
        <f>J5-I5</f>
        <v>500</v>
      </c>
      <c r="K6" s="212">
        <f>K5-J5</f>
        <v>500</v>
      </c>
      <c r="L6" s="212">
        <f>L5-K5</f>
        <v>300</v>
      </c>
      <c r="M6" s="212">
        <f>M5-L5</f>
        <v>200</v>
      </c>
    </row>
    <row r="7" spans="1:13" s="14" customFormat="1" ht="30.75" customHeight="1">
      <c r="A7" s="481"/>
      <c r="B7" s="482">
        <v>0.4</v>
      </c>
      <c r="C7" s="483"/>
      <c r="D7" s="503">
        <f>H5*B7</f>
        <v>2400</v>
      </c>
      <c r="E7" s="504"/>
      <c r="F7" s="478"/>
      <c r="G7" s="33" t="s">
        <v>30</v>
      </c>
      <c r="H7" s="118" t="s">
        <v>59</v>
      </c>
      <c r="I7" s="213">
        <f>IF(I5=0,"",I5/H5)</f>
        <v>1.1666666666666667</v>
      </c>
      <c r="J7" s="213">
        <f>IF(J5=0,"",J5/I5)</f>
        <v>1.0714285714285714</v>
      </c>
      <c r="K7" s="213">
        <f>IF(K5=0,"",K5/J5)</f>
        <v>1.0666666666666667</v>
      </c>
      <c r="L7" s="213">
        <f>IF(L5=0,"",L5/K5)</f>
        <v>1.0375000000000001</v>
      </c>
      <c r="M7" s="213">
        <f>IF(M5=0,"",M5/L5)</f>
        <v>1.0240963855421688</v>
      </c>
    </row>
    <row r="8" spans="1:13" s="14" customFormat="1" ht="30.75" customHeight="1">
      <c r="A8" s="480">
        <v>1</v>
      </c>
      <c r="B8" s="497"/>
      <c r="C8" s="498"/>
      <c r="D8" s="498"/>
      <c r="E8" s="499"/>
      <c r="F8" s="505"/>
      <c r="G8" s="20" t="s">
        <v>34</v>
      </c>
      <c r="H8" s="110"/>
      <c r="I8" s="110"/>
      <c r="J8" s="110"/>
      <c r="K8" s="110"/>
      <c r="L8" s="110"/>
      <c r="M8" s="110"/>
    </row>
    <row r="9" spans="1:13" s="14" customFormat="1" ht="30.75" customHeight="1">
      <c r="A9" s="480"/>
      <c r="B9" s="500"/>
      <c r="C9" s="501"/>
      <c r="D9" s="501"/>
      <c r="E9" s="502"/>
      <c r="F9" s="505"/>
      <c r="G9" s="31" t="s">
        <v>58</v>
      </c>
      <c r="H9" s="109" t="s">
        <v>59</v>
      </c>
      <c r="I9" s="212">
        <f>I8-H8</f>
        <v>0</v>
      </c>
      <c r="J9" s="212">
        <f>J8-I8</f>
        <v>0</v>
      </c>
      <c r="K9" s="212">
        <f>K8-J8</f>
        <v>0</v>
      </c>
      <c r="L9" s="212">
        <f>L8-K8</f>
        <v>0</v>
      </c>
      <c r="M9" s="212">
        <f>M8-L8</f>
        <v>0</v>
      </c>
    </row>
    <row r="10" spans="1:13" s="14" customFormat="1" ht="30.75" customHeight="1">
      <c r="A10" s="480">
        <v>2</v>
      </c>
      <c r="B10" s="506"/>
      <c r="C10" s="507"/>
      <c r="D10" s="508">
        <f>H8*B10</f>
        <v>0</v>
      </c>
      <c r="E10" s="509"/>
      <c r="F10" s="505"/>
      <c r="G10" s="30" t="s">
        <v>30</v>
      </c>
      <c r="H10" s="116" t="s">
        <v>59</v>
      </c>
      <c r="I10" s="214" t="str">
        <f>IF(I8=0,"",I8/H8)</f>
        <v/>
      </c>
      <c r="J10" s="214" t="str">
        <f>IF(J8=0,"",J8/I8)</f>
        <v/>
      </c>
      <c r="K10" s="214" t="str">
        <f>IF(K8=0,"",K8/J8)</f>
        <v/>
      </c>
      <c r="L10" s="214" t="str">
        <f>IF(L8=0,"",L8/K8)</f>
        <v/>
      </c>
      <c r="M10" s="214" t="str">
        <f>IF(M8=0,"",M8/L8)</f>
        <v/>
      </c>
    </row>
    <row r="11" spans="1:13" s="14" customFormat="1" ht="30.75" customHeight="1">
      <c r="A11" s="479">
        <v>2</v>
      </c>
      <c r="B11" s="516"/>
      <c r="C11" s="517"/>
      <c r="D11" s="517"/>
      <c r="E11" s="518"/>
      <c r="F11" s="510"/>
      <c r="G11" s="22" t="s">
        <v>34</v>
      </c>
      <c r="H11" s="111"/>
      <c r="I11" s="111"/>
      <c r="J11" s="111"/>
      <c r="K11" s="111"/>
      <c r="L11" s="111"/>
      <c r="M11" s="111"/>
    </row>
    <row r="12" spans="1:13" s="14" customFormat="1" ht="30.75" customHeight="1">
      <c r="A12" s="480">
        <v>3</v>
      </c>
      <c r="B12" s="500"/>
      <c r="C12" s="501"/>
      <c r="D12" s="501"/>
      <c r="E12" s="502"/>
      <c r="F12" s="505"/>
      <c r="G12" s="31" t="s">
        <v>58</v>
      </c>
      <c r="H12" s="109" t="s">
        <v>59</v>
      </c>
      <c r="I12" s="212">
        <f>I11-H11</f>
        <v>0</v>
      </c>
      <c r="J12" s="212">
        <f>J11-I11</f>
        <v>0</v>
      </c>
      <c r="K12" s="212">
        <f>K11-J11</f>
        <v>0</v>
      </c>
      <c r="L12" s="212">
        <f>L11-K11</f>
        <v>0</v>
      </c>
      <c r="M12" s="212">
        <f>M11-L11</f>
        <v>0</v>
      </c>
    </row>
    <row r="13" spans="1:13" s="14" customFormat="1" ht="30.75" customHeight="1">
      <c r="A13" s="481"/>
      <c r="B13" s="512"/>
      <c r="C13" s="513"/>
      <c r="D13" s="514">
        <f>H11*B13</f>
        <v>0</v>
      </c>
      <c r="E13" s="515"/>
      <c r="F13" s="511"/>
      <c r="G13" s="33" t="s">
        <v>30</v>
      </c>
      <c r="H13" s="118" t="s">
        <v>59</v>
      </c>
      <c r="I13" s="213" t="str">
        <f>IF(I11=0,"",I11/H11)</f>
        <v/>
      </c>
      <c r="J13" s="213" t="str">
        <f>IF(J11=0,"",J11/I11)</f>
        <v/>
      </c>
      <c r="K13" s="213" t="str">
        <f>IF(K11=0,"",K11/J11)</f>
        <v/>
      </c>
      <c r="L13" s="213" t="str">
        <f>IF(L11=0,"",L11/K11)</f>
        <v/>
      </c>
      <c r="M13" s="213" t="str">
        <f>IF(M11=0,"",M11/L11)</f>
        <v/>
      </c>
    </row>
    <row r="14" spans="1:13" s="14" customFormat="1" ht="30.75" customHeight="1">
      <c r="A14" s="479">
        <v>3</v>
      </c>
      <c r="B14" s="516"/>
      <c r="C14" s="517" t="s">
        <v>20</v>
      </c>
      <c r="D14" s="517"/>
      <c r="E14" s="518"/>
      <c r="F14" s="510"/>
      <c r="G14" s="22" t="s">
        <v>34</v>
      </c>
      <c r="H14" s="111"/>
      <c r="I14" s="111"/>
      <c r="J14" s="111"/>
      <c r="K14" s="111"/>
      <c r="L14" s="111"/>
      <c r="M14" s="111"/>
    </row>
    <row r="15" spans="1:13" s="14" customFormat="1" ht="30.75" customHeight="1">
      <c r="A15" s="480"/>
      <c r="B15" s="500"/>
      <c r="C15" s="501"/>
      <c r="D15" s="501"/>
      <c r="E15" s="502"/>
      <c r="F15" s="505"/>
      <c r="G15" s="31" t="s">
        <v>58</v>
      </c>
      <c r="H15" s="109" t="s">
        <v>59</v>
      </c>
      <c r="I15" s="212">
        <f>I14-H14</f>
        <v>0</v>
      </c>
      <c r="J15" s="212">
        <f>J14-I14</f>
        <v>0</v>
      </c>
      <c r="K15" s="212">
        <f>K14-J14</f>
        <v>0</v>
      </c>
      <c r="L15" s="212">
        <f>L14-K14</f>
        <v>0</v>
      </c>
      <c r="M15" s="212">
        <f>M14-L14</f>
        <v>0</v>
      </c>
    </row>
    <row r="16" spans="1:13" s="14" customFormat="1" ht="30.75" customHeight="1">
      <c r="A16" s="481"/>
      <c r="B16" s="512"/>
      <c r="C16" s="513"/>
      <c r="D16" s="514">
        <f>H14*B16</f>
        <v>0</v>
      </c>
      <c r="E16" s="515"/>
      <c r="F16" s="511"/>
      <c r="G16" s="33" t="s">
        <v>30</v>
      </c>
      <c r="H16" s="118" t="s">
        <v>59</v>
      </c>
      <c r="I16" s="213" t="str">
        <f>IF(I14=0,"",I14/H14)</f>
        <v/>
      </c>
      <c r="J16" s="213" t="str">
        <f>IF(J14=0,"",J14/I14)</f>
        <v/>
      </c>
      <c r="K16" s="213" t="str">
        <f>IF(K14=0,"",K14/J14)</f>
        <v/>
      </c>
      <c r="L16" s="213" t="str">
        <f>IF(L14=0,"",L14/K14)</f>
        <v/>
      </c>
      <c r="M16" s="213" t="str">
        <f>IF(M14=0,"",M14/L14)</f>
        <v/>
      </c>
    </row>
    <row r="17" spans="1:13" s="14" customFormat="1" ht="30.75" customHeight="1">
      <c r="A17" s="479">
        <v>4</v>
      </c>
      <c r="B17" s="516"/>
      <c r="C17" s="517"/>
      <c r="D17" s="517"/>
      <c r="E17" s="518"/>
      <c r="F17" s="510"/>
      <c r="G17" s="22" t="s">
        <v>34</v>
      </c>
      <c r="H17" s="111"/>
      <c r="I17" s="111"/>
      <c r="J17" s="111"/>
      <c r="K17" s="111"/>
      <c r="L17" s="111"/>
      <c r="M17" s="111"/>
    </row>
    <row r="18" spans="1:13" s="14" customFormat="1" ht="30.75" customHeight="1">
      <c r="A18" s="480"/>
      <c r="B18" s="500"/>
      <c r="C18" s="501"/>
      <c r="D18" s="501"/>
      <c r="E18" s="502"/>
      <c r="F18" s="505"/>
      <c r="G18" s="31" t="s">
        <v>58</v>
      </c>
      <c r="H18" s="109" t="s">
        <v>59</v>
      </c>
      <c r="I18" s="212">
        <f>I17-H17</f>
        <v>0</v>
      </c>
      <c r="J18" s="212">
        <f>J17-I17</f>
        <v>0</v>
      </c>
      <c r="K18" s="212">
        <f>K17-J17</f>
        <v>0</v>
      </c>
      <c r="L18" s="212">
        <f>L17-K17</f>
        <v>0</v>
      </c>
      <c r="M18" s="212">
        <f>M17-L17</f>
        <v>0</v>
      </c>
    </row>
    <row r="19" spans="1:13" s="14" customFormat="1" ht="30.75" customHeight="1">
      <c r="A19" s="481"/>
      <c r="B19" s="512"/>
      <c r="C19" s="513"/>
      <c r="D19" s="514">
        <f>H17*B19</f>
        <v>0</v>
      </c>
      <c r="E19" s="515"/>
      <c r="F19" s="511"/>
      <c r="G19" s="33" t="s">
        <v>30</v>
      </c>
      <c r="H19" s="118" t="s">
        <v>59</v>
      </c>
      <c r="I19" s="213" t="str">
        <f>IF(I17=0,"",I17/H17)</f>
        <v/>
      </c>
      <c r="J19" s="213" t="str">
        <f>IF(J17=0,"",J17/I17)</f>
        <v/>
      </c>
      <c r="K19" s="213" t="str">
        <f>IF(K17=0,"",K17/J17)</f>
        <v/>
      </c>
      <c r="L19" s="213" t="str">
        <f>IF(L17=0,"",L17/K17)</f>
        <v/>
      </c>
      <c r="M19" s="213" t="str">
        <f>IF(M17=0,"",M17/L17)</f>
        <v/>
      </c>
    </row>
    <row r="20" spans="1:13" s="14" customFormat="1" ht="30.75" customHeight="1">
      <c r="A20" s="479">
        <v>5</v>
      </c>
      <c r="B20" s="516"/>
      <c r="C20" s="517"/>
      <c r="D20" s="517"/>
      <c r="E20" s="518"/>
      <c r="F20" s="510"/>
      <c r="G20" s="22" t="s">
        <v>34</v>
      </c>
      <c r="H20" s="111"/>
      <c r="I20" s="111"/>
      <c r="J20" s="111"/>
      <c r="K20" s="111"/>
      <c r="L20" s="111"/>
      <c r="M20" s="111"/>
    </row>
    <row r="21" spans="1:13" s="14" customFormat="1" ht="30.75" customHeight="1">
      <c r="A21" s="480"/>
      <c r="B21" s="500"/>
      <c r="C21" s="501"/>
      <c r="D21" s="501"/>
      <c r="E21" s="502"/>
      <c r="F21" s="505"/>
      <c r="G21" s="31" t="s">
        <v>58</v>
      </c>
      <c r="H21" s="109" t="s">
        <v>59</v>
      </c>
      <c r="I21" s="212">
        <f>I20-H20</f>
        <v>0</v>
      </c>
      <c r="J21" s="212">
        <f>J20-I20</f>
        <v>0</v>
      </c>
      <c r="K21" s="212">
        <f>K20-J20</f>
        <v>0</v>
      </c>
      <c r="L21" s="212">
        <f>L20-K20</f>
        <v>0</v>
      </c>
      <c r="M21" s="212">
        <f>M20-L20</f>
        <v>0</v>
      </c>
    </row>
    <row r="22" spans="1:13" s="14" customFormat="1" ht="30.75" customHeight="1">
      <c r="A22" s="481"/>
      <c r="B22" s="512"/>
      <c r="C22" s="513"/>
      <c r="D22" s="514">
        <f>H20*B22</f>
        <v>0</v>
      </c>
      <c r="E22" s="515"/>
      <c r="F22" s="511"/>
      <c r="G22" s="33" t="s">
        <v>30</v>
      </c>
      <c r="H22" s="118" t="s">
        <v>59</v>
      </c>
      <c r="I22" s="213" t="str">
        <f>IF(I20=0,"",I20/H20)</f>
        <v/>
      </c>
      <c r="J22" s="213" t="str">
        <f>IF(J20=0,"",J20/I20)</f>
        <v/>
      </c>
      <c r="K22" s="213" t="str">
        <f>IF(K20=0,"",K20/J20)</f>
        <v/>
      </c>
      <c r="L22" s="213" t="str">
        <f>IF(L20=0,"",L20/K20)</f>
        <v/>
      </c>
      <c r="M22" s="213" t="str">
        <f>IF(M20=0,"",M20/L20)</f>
        <v/>
      </c>
    </row>
    <row r="23" spans="1:13" s="14" customFormat="1" ht="30.75" customHeight="1">
      <c r="A23" s="479">
        <v>6</v>
      </c>
      <c r="B23" s="491" t="s">
        <v>20</v>
      </c>
      <c r="C23" s="492"/>
      <c r="D23" s="492"/>
      <c r="E23" s="493"/>
      <c r="F23" s="510"/>
      <c r="G23" s="22" t="s">
        <v>34</v>
      </c>
      <c r="H23" s="215">
        <f>H26-H20-H17-H11-H14-H8</f>
        <v>0</v>
      </c>
      <c r="I23" s="111"/>
      <c r="J23" s="111"/>
      <c r="K23" s="111"/>
      <c r="L23" s="111"/>
      <c r="M23" s="111"/>
    </row>
    <row r="24" spans="1:13" s="14" customFormat="1" ht="30.75" customHeight="1">
      <c r="A24" s="480"/>
      <c r="B24" s="494"/>
      <c r="C24" s="495"/>
      <c r="D24" s="495"/>
      <c r="E24" s="496"/>
      <c r="F24" s="505"/>
      <c r="G24" s="31" t="s">
        <v>58</v>
      </c>
      <c r="H24" s="109" t="s">
        <v>59</v>
      </c>
      <c r="I24" s="212">
        <f>I23-H23</f>
        <v>0</v>
      </c>
      <c r="J24" s="212">
        <f>J23-I23</f>
        <v>0</v>
      </c>
      <c r="K24" s="212">
        <f>K23-J23</f>
        <v>0</v>
      </c>
      <c r="L24" s="212">
        <f>L23-K23</f>
        <v>0</v>
      </c>
      <c r="M24" s="212">
        <f>M23-L23</f>
        <v>0</v>
      </c>
    </row>
    <row r="25" spans="1:13" s="14" customFormat="1" ht="30.75" customHeight="1" thickBot="1">
      <c r="A25" s="519"/>
      <c r="B25" s="521"/>
      <c r="C25" s="522"/>
      <c r="D25" s="523">
        <f>H23*B25</f>
        <v>0</v>
      </c>
      <c r="E25" s="524"/>
      <c r="F25" s="520"/>
      <c r="G25" s="32" t="s">
        <v>30</v>
      </c>
      <c r="H25" s="119" t="s">
        <v>59</v>
      </c>
      <c r="I25" s="216" t="str">
        <f>IF(I23=0,"",I23/H23)</f>
        <v/>
      </c>
      <c r="J25" s="216" t="str">
        <f>IF(J23=0,"",J23/I23)</f>
        <v/>
      </c>
      <c r="K25" s="216" t="str">
        <f>IF(K23=0,"",K23/J23)</f>
        <v/>
      </c>
      <c r="L25" s="216" t="str">
        <f>IF(L23=0,"",L23/K23)</f>
        <v/>
      </c>
      <c r="M25" s="216" t="str">
        <f>IF(M23=0,"",M23/L23)</f>
        <v/>
      </c>
    </row>
    <row r="26" spans="1:13" s="14" customFormat="1" ht="30.75" customHeight="1" thickTop="1">
      <c r="A26" s="525"/>
      <c r="B26" s="527" t="s">
        <v>36</v>
      </c>
      <c r="C26" s="528"/>
      <c r="D26" s="528"/>
      <c r="E26" s="529"/>
      <c r="F26" s="533"/>
      <c r="G26" s="49" t="s">
        <v>34</v>
      </c>
      <c r="H26" s="112"/>
      <c r="I26" s="217">
        <f>I23+I20+I17+I14+I11+I8</f>
        <v>0</v>
      </c>
      <c r="J26" s="217">
        <f>J23+J20+J17+J14+J11+J8</f>
        <v>0</v>
      </c>
      <c r="K26" s="217">
        <f>K23+K20+K17+K14+K11+K8</f>
        <v>0</v>
      </c>
      <c r="L26" s="217">
        <f>L23+L20+L17+L14+L11+L8</f>
        <v>0</v>
      </c>
      <c r="M26" s="218">
        <f>M23+M20+M17+M14+M11+M8</f>
        <v>0</v>
      </c>
    </row>
    <row r="27" spans="1:13" s="14" customFormat="1" ht="30.75" customHeight="1">
      <c r="A27" s="525"/>
      <c r="B27" s="530"/>
      <c r="C27" s="531"/>
      <c r="D27" s="531"/>
      <c r="E27" s="532"/>
      <c r="F27" s="533"/>
      <c r="G27" s="50" t="s">
        <v>58</v>
      </c>
      <c r="H27" s="113" t="s">
        <v>59</v>
      </c>
      <c r="I27" s="219">
        <f>I26-H26</f>
        <v>0</v>
      </c>
      <c r="J27" s="219">
        <f>J26-I26</f>
        <v>0</v>
      </c>
      <c r="K27" s="219">
        <f>K26-J26</f>
        <v>0</v>
      </c>
      <c r="L27" s="219">
        <f>L26-K26</f>
        <v>0</v>
      </c>
      <c r="M27" s="219">
        <f>M26-L26</f>
        <v>0</v>
      </c>
    </row>
    <row r="28" spans="1:13" s="14" customFormat="1" ht="30.75" customHeight="1">
      <c r="A28" s="526"/>
      <c r="B28" s="512"/>
      <c r="C28" s="513"/>
      <c r="D28" s="535">
        <f>H26*B28</f>
        <v>0</v>
      </c>
      <c r="E28" s="536"/>
      <c r="F28" s="534"/>
      <c r="G28" s="51" t="s">
        <v>30</v>
      </c>
      <c r="H28" s="120" t="s">
        <v>59</v>
      </c>
      <c r="I28" s="220" t="str">
        <f>IF(I26=0,"",I26/H26)</f>
        <v/>
      </c>
      <c r="J28" s="220" t="str">
        <f>IF(J26=0,"",J26/I26)</f>
        <v/>
      </c>
      <c r="K28" s="220" t="str">
        <f>IF(K26=0,"",K26/J26)</f>
        <v/>
      </c>
      <c r="L28" s="220" t="str">
        <f>IF(L26=0,"",L26/K26)</f>
        <v/>
      </c>
      <c r="M28" s="220" t="str">
        <f>IF(M26=0,"",M26/L26)</f>
        <v/>
      </c>
    </row>
  </sheetData>
  <sheetProtection sheet="1" objects="1" scenarios="1"/>
  <mergeCells count="48">
    <mergeCell ref="A26:A28"/>
    <mergeCell ref="B26:E27"/>
    <mergeCell ref="F26:F28"/>
    <mergeCell ref="B28:C28"/>
    <mergeCell ref="D28:E28"/>
    <mergeCell ref="B23:E24"/>
    <mergeCell ref="A23:A25"/>
    <mergeCell ref="F23:F25"/>
    <mergeCell ref="B25:C25"/>
    <mergeCell ref="D25:E25"/>
    <mergeCell ref="A20:A22"/>
    <mergeCell ref="B20:E21"/>
    <mergeCell ref="F20:F22"/>
    <mergeCell ref="B22:C22"/>
    <mergeCell ref="D22:E22"/>
    <mergeCell ref="A17:A19"/>
    <mergeCell ref="B17:E18"/>
    <mergeCell ref="F17:F19"/>
    <mergeCell ref="B19:C19"/>
    <mergeCell ref="D19:E19"/>
    <mergeCell ref="A14:A16"/>
    <mergeCell ref="F14:F16"/>
    <mergeCell ref="B16:C16"/>
    <mergeCell ref="D16:E16"/>
    <mergeCell ref="F11:F13"/>
    <mergeCell ref="B13:C13"/>
    <mergeCell ref="D13:E13"/>
    <mergeCell ref="B14:E15"/>
    <mergeCell ref="A11:A13"/>
    <mergeCell ref="B11:E12"/>
    <mergeCell ref="B8:E9"/>
    <mergeCell ref="D7:E7"/>
    <mergeCell ref="A8:A10"/>
    <mergeCell ref="F8:F10"/>
    <mergeCell ref="B10:C10"/>
    <mergeCell ref="D10:E10"/>
    <mergeCell ref="G3:G4"/>
    <mergeCell ref="A2:B2"/>
    <mergeCell ref="L2:M2"/>
    <mergeCell ref="F3:F4"/>
    <mergeCell ref="F5:F7"/>
    <mergeCell ref="A3:A4"/>
    <mergeCell ref="A5:A7"/>
    <mergeCell ref="B7:C7"/>
    <mergeCell ref="B3:E3"/>
    <mergeCell ref="B4:C4"/>
    <mergeCell ref="D4:E4"/>
    <mergeCell ref="B5:E6"/>
  </mergeCells>
  <phoneticPr fontId="2"/>
  <printOptions horizontalCentered="1" verticalCentered="1"/>
  <pageMargins left="0.39370078740157483" right="0.19685039370078741" top="0.51181102362204722" bottom="0" header="0.31496062992125984" footer="0"/>
  <pageSetup paperSize="9" orientation="portrait" r:id="rId1"/>
  <headerFooter alignWithMargins="0">
    <oddHeader>&amp;RVer．R1.07</oddHeader>
    <oddFooter>&amp;L&amp;8しずおか焼津信用金庫&amp;C&amp;P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showGridLines="0" showZeros="0" workbookViewId="0"/>
  </sheetViews>
  <sheetFormatPr defaultRowHeight="13.5"/>
  <cols>
    <col min="1" max="1" width="2.625" style="207" customWidth="1"/>
    <col min="2" max="3" width="4.875" style="207" customWidth="1"/>
    <col min="4" max="4" width="4.875" style="208" customWidth="1"/>
    <col min="5" max="5" width="4.875" style="207" customWidth="1"/>
    <col min="6" max="6" width="32.25" style="207" customWidth="1"/>
    <col min="7" max="7" width="5.625" style="207" customWidth="1"/>
    <col min="8" max="8" width="6.25" style="209" customWidth="1"/>
    <col min="9" max="13" width="6.25" style="207" customWidth="1"/>
    <col min="14" max="16384" width="9" style="207"/>
  </cols>
  <sheetData>
    <row r="1" spans="1:13" s="14" customFormat="1" ht="18.75">
      <c r="A1" s="12" t="s">
        <v>146</v>
      </c>
      <c r="B1" s="13"/>
      <c r="C1" s="13"/>
      <c r="D1" s="13"/>
      <c r="E1" s="13"/>
      <c r="G1" s="13"/>
      <c r="H1" s="15"/>
    </row>
    <row r="2" spans="1:13" s="14" customFormat="1" ht="18.75">
      <c r="A2" s="472" t="s">
        <v>23</v>
      </c>
      <c r="B2" s="472"/>
      <c r="C2" s="210">
        <f>①計画表紙!D35</f>
        <v>0</v>
      </c>
      <c r="D2" s="16"/>
      <c r="H2" s="18"/>
      <c r="L2" s="473" t="s">
        <v>24</v>
      </c>
      <c r="M2" s="473"/>
    </row>
    <row r="3" spans="1:13" s="19" customFormat="1" ht="12.75" customHeight="1">
      <c r="A3" s="474" t="s">
        <v>25</v>
      </c>
      <c r="B3" s="537" t="s">
        <v>137</v>
      </c>
      <c r="C3" s="538"/>
      <c r="D3" s="538"/>
      <c r="E3" s="539"/>
      <c r="F3" s="474" t="s">
        <v>26</v>
      </c>
      <c r="G3" s="470" t="s">
        <v>27</v>
      </c>
      <c r="H3" s="183" t="s">
        <v>141</v>
      </c>
      <c r="I3" s="184" t="s">
        <v>142</v>
      </c>
      <c r="J3" s="184" t="s">
        <v>143</v>
      </c>
      <c r="K3" s="184" t="s">
        <v>144</v>
      </c>
      <c r="L3" s="184" t="s">
        <v>145</v>
      </c>
      <c r="M3" s="184" t="s">
        <v>155</v>
      </c>
    </row>
    <row r="4" spans="1:13" s="19" customFormat="1" ht="12.75" customHeight="1">
      <c r="A4" s="475"/>
      <c r="B4" s="540"/>
      <c r="C4" s="541"/>
      <c r="D4" s="541"/>
      <c r="E4" s="542"/>
      <c r="F4" s="475"/>
      <c r="G4" s="471"/>
      <c r="H4" s="221">
        <f>①計画表紙!D21</f>
        <v>0</v>
      </c>
      <c r="I4" s="221">
        <f>①計画表紙!E21</f>
        <v>0</v>
      </c>
      <c r="J4" s="221">
        <f>①計画表紙!F21</f>
        <v>0</v>
      </c>
      <c r="K4" s="221">
        <f>①計画表紙!G21</f>
        <v>0</v>
      </c>
      <c r="L4" s="221">
        <f>①計画表紙!H21</f>
        <v>0</v>
      </c>
      <c r="M4" s="221">
        <f>①計画表紙!I21</f>
        <v>0</v>
      </c>
    </row>
    <row r="5" spans="1:13" s="14" customFormat="1" ht="15" customHeight="1">
      <c r="A5" s="479" t="s">
        <v>31</v>
      </c>
      <c r="B5" s="546" t="s">
        <v>32</v>
      </c>
      <c r="C5" s="547"/>
      <c r="D5" s="547"/>
      <c r="E5" s="548"/>
      <c r="F5" s="543" t="s">
        <v>33</v>
      </c>
      <c r="G5" s="22" t="s">
        <v>34</v>
      </c>
      <c r="H5" s="114">
        <v>6000</v>
      </c>
      <c r="I5" s="114">
        <v>7000</v>
      </c>
      <c r="J5" s="114">
        <v>7500</v>
      </c>
      <c r="K5" s="114">
        <v>8000</v>
      </c>
      <c r="L5" s="114">
        <v>8300</v>
      </c>
      <c r="M5" s="114">
        <v>8500</v>
      </c>
    </row>
    <row r="6" spans="1:13" s="14" customFormat="1" ht="15" customHeight="1">
      <c r="A6" s="480"/>
      <c r="B6" s="549"/>
      <c r="C6" s="550"/>
      <c r="D6" s="550"/>
      <c r="E6" s="551"/>
      <c r="F6" s="544"/>
      <c r="G6" s="31" t="s">
        <v>58</v>
      </c>
      <c r="H6" s="109" t="s">
        <v>61</v>
      </c>
      <c r="I6" s="212">
        <f>I5-H5</f>
        <v>1000</v>
      </c>
      <c r="J6" s="212">
        <f>J5-I5</f>
        <v>500</v>
      </c>
      <c r="K6" s="212">
        <f>K5-J5</f>
        <v>500</v>
      </c>
      <c r="L6" s="212">
        <f>L5-K5</f>
        <v>300</v>
      </c>
      <c r="M6" s="212">
        <f>M5-L5</f>
        <v>200</v>
      </c>
    </row>
    <row r="7" spans="1:13" s="14" customFormat="1" ht="15" customHeight="1">
      <c r="A7" s="480"/>
      <c r="B7" s="549"/>
      <c r="C7" s="550"/>
      <c r="D7" s="550"/>
      <c r="E7" s="551"/>
      <c r="F7" s="544"/>
      <c r="G7" s="30" t="s">
        <v>30</v>
      </c>
      <c r="H7" s="116" t="s">
        <v>61</v>
      </c>
      <c r="I7" s="214">
        <f>IF(I5=0,"",I5/H5)</f>
        <v>1.1666666666666667</v>
      </c>
      <c r="J7" s="214">
        <f>IF(J5=0,"",J5/I5)</f>
        <v>1.0714285714285714</v>
      </c>
      <c r="K7" s="214">
        <f>IF(K5=0,"",K5/J5)</f>
        <v>1.0666666666666667</v>
      </c>
      <c r="L7" s="214">
        <f>IF(L5=0,"",L5/K5)</f>
        <v>1.0375000000000001</v>
      </c>
      <c r="M7" s="214">
        <f>IF(M5=0,"",M5/L5)</f>
        <v>1.0240963855421688</v>
      </c>
    </row>
    <row r="8" spans="1:13" s="14" customFormat="1" ht="15" customHeight="1">
      <c r="A8" s="480"/>
      <c r="B8" s="549"/>
      <c r="C8" s="550"/>
      <c r="D8" s="550"/>
      <c r="E8" s="551"/>
      <c r="F8" s="544"/>
      <c r="G8" s="34" t="s">
        <v>71</v>
      </c>
      <c r="H8" s="117">
        <v>3000</v>
      </c>
      <c r="I8" s="222">
        <f>I9*I5</f>
        <v>3360</v>
      </c>
      <c r="J8" s="222">
        <f>J9*J5</f>
        <v>3600</v>
      </c>
      <c r="K8" s="222">
        <f>K9*K5</f>
        <v>3840</v>
      </c>
      <c r="L8" s="222">
        <f>L9*L5</f>
        <v>3984</v>
      </c>
      <c r="M8" s="222">
        <f>M9*M5</f>
        <v>4080</v>
      </c>
    </row>
    <row r="9" spans="1:13" s="14" customFormat="1" ht="15" customHeight="1">
      <c r="A9" s="480"/>
      <c r="B9" s="549"/>
      <c r="C9" s="550"/>
      <c r="D9" s="550"/>
      <c r="E9" s="551"/>
      <c r="F9" s="544"/>
      <c r="G9" s="35" t="s">
        <v>65</v>
      </c>
      <c r="H9" s="223">
        <f>H8/H5</f>
        <v>0.5</v>
      </c>
      <c r="I9" s="45">
        <v>0.48</v>
      </c>
      <c r="J9" s="45">
        <v>0.48</v>
      </c>
      <c r="K9" s="45">
        <v>0.48</v>
      </c>
      <c r="L9" s="45">
        <v>0.48</v>
      </c>
      <c r="M9" s="45">
        <v>0.48</v>
      </c>
    </row>
    <row r="10" spans="1:13" s="14" customFormat="1" ht="15" customHeight="1">
      <c r="A10" s="480"/>
      <c r="B10" s="549"/>
      <c r="C10" s="550"/>
      <c r="D10" s="550"/>
      <c r="E10" s="551"/>
      <c r="F10" s="544"/>
      <c r="G10" s="34" t="s">
        <v>72</v>
      </c>
      <c r="H10" s="117">
        <v>500</v>
      </c>
      <c r="I10" s="222">
        <f>I11*I5</f>
        <v>595</v>
      </c>
      <c r="J10" s="222">
        <f>J11*J5</f>
        <v>637.5</v>
      </c>
      <c r="K10" s="222">
        <f>K11*K5</f>
        <v>680</v>
      </c>
      <c r="L10" s="222">
        <f>L11*L5</f>
        <v>705.5</v>
      </c>
      <c r="M10" s="222">
        <f>M11*M5</f>
        <v>722.5</v>
      </c>
    </row>
    <row r="11" spans="1:13" s="14" customFormat="1" ht="15" customHeight="1">
      <c r="A11" s="480"/>
      <c r="B11" s="549"/>
      <c r="C11" s="550"/>
      <c r="D11" s="550"/>
      <c r="E11" s="551"/>
      <c r="F11" s="544"/>
      <c r="G11" s="35" t="s">
        <v>65</v>
      </c>
      <c r="H11" s="223">
        <f>H10/H5</f>
        <v>8.3333333333333329E-2</v>
      </c>
      <c r="I11" s="45">
        <v>8.5000000000000006E-2</v>
      </c>
      <c r="J11" s="45">
        <v>8.5000000000000006E-2</v>
      </c>
      <c r="K11" s="45">
        <v>8.5000000000000006E-2</v>
      </c>
      <c r="L11" s="45">
        <v>8.5000000000000006E-2</v>
      </c>
      <c r="M11" s="45">
        <v>8.5000000000000006E-2</v>
      </c>
    </row>
    <row r="12" spans="1:13" s="14" customFormat="1" ht="15" customHeight="1">
      <c r="A12" s="480"/>
      <c r="B12" s="549"/>
      <c r="C12" s="550"/>
      <c r="D12" s="550"/>
      <c r="E12" s="551"/>
      <c r="F12" s="544"/>
      <c r="G12" s="34" t="s">
        <v>66</v>
      </c>
      <c r="H12" s="222">
        <f t="shared" ref="H12:M12" si="0">H5-H8-H10</f>
        <v>2500</v>
      </c>
      <c r="I12" s="222">
        <f t="shared" si="0"/>
        <v>3045</v>
      </c>
      <c r="J12" s="222">
        <f t="shared" si="0"/>
        <v>3262.5</v>
      </c>
      <c r="K12" s="222">
        <f t="shared" si="0"/>
        <v>3480</v>
      </c>
      <c r="L12" s="222">
        <f t="shared" si="0"/>
        <v>3610.5</v>
      </c>
      <c r="M12" s="222">
        <f t="shared" si="0"/>
        <v>3697.5</v>
      </c>
    </row>
    <row r="13" spans="1:13" s="14" customFormat="1" ht="15" customHeight="1">
      <c r="A13" s="481"/>
      <c r="B13" s="552"/>
      <c r="C13" s="553"/>
      <c r="D13" s="553"/>
      <c r="E13" s="554"/>
      <c r="F13" s="545"/>
      <c r="G13" s="33" t="s">
        <v>65</v>
      </c>
      <c r="H13" s="223">
        <f t="shared" ref="H13:M13" si="1">H12/H5</f>
        <v>0.41666666666666669</v>
      </c>
      <c r="I13" s="223">
        <f t="shared" si="1"/>
        <v>0.435</v>
      </c>
      <c r="J13" s="223">
        <f t="shared" si="1"/>
        <v>0.435</v>
      </c>
      <c r="K13" s="223">
        <f t="shared" si="1"/>
        <v>0.435</v>
      </c>
      <c r="L13" s="223">
        <f t="shared" si="1"/>
        <v>0.435</v>
      </c>
      <c r="M13" s="223">
        <f t="shared" si="1"/>
        <v>0.435</v>
      </c>
    </row>
    <row r="14" spans="1:13" s="14" customFormat="1" ht="15" customHeight="1">
      <c r="A14" s="480">
        <v>1</v>
      </c>
      <c r="B14" s="497"/>
      <c r="C14" s="498"/>
      <c r="D14" s="498"/>
      <c r="E14" s="499"/>
      <c r="F14" s="505"/>
      <c r="G14" s="20" t="s">
        <v>34</v>
      </c>
      <c r="H14" s="114"/>
      <c r="I14" s="114"/>
      <c r="J14" s="114"/>
      <c r="K14" s="114"/>
      <c r="L14" s="114"/>
      <c r="M14" s="114"/>
    </row>
    <row r="15" spans="1:13" s="14" customFormat="1" ht="15" customHeight="1">
      <c r="A15" s="480"/>
      <c r="B15" s="497"/>
      <c r="C15" s="498"/>
      <c r="D15" s="498"/>
      <c r="E15" s="499"/>
      <c r="F15" s="505"/>
      <c r="G15" s="31" t="s">
        <v>58</v>
      </c>
      <c r="H15" s="109" t="s">
        <v>61</v>
      </c>
      <c r="I15" s="212">
        <f>I14-H14</f>
        <v>0</v>
      </c>
      <c r="J15" s="212">
        <f>J14-I14</f>
        <v>0</v>
      </c>
      <c r="K15" s="212">
        <f>K14-J14</f>
        <v>0</v>
      </c>
      <c r="L15" s="212">
        <f>L14-K14</f>
        <v>0</v>
      </c>
      <c r="M15" s="212">
        <f>M14-L14</f>
        <v>0</v>
      </c>
    </row>
    <row r="16" spans="1:13" s="14" customFormat="1" ht="15" customHeight="1">
      <c r="A16" s="480"/>
      <c r="B16" s="497"/>
      <c r="C16" s="498"/>
      <c r="D16" s="498"/>
      <c r="E16" s="499"/>
      <c r="F16" s="505"/>
      <c r="G16" s="30" t="s">
        <v>30</v>
      </c>
      <c r="H16" s="116" t="s">
        <v>61</v>
      </c>
      <c r="I16" s="214" t="str">
        <f>IF(I14=0,"",I14/H14)</f>
        <v/>
      </c>
      <c r="J16" s="214" t="str">
        <f>IF(J14=0,"",J14/I14)</f>
        <v/>
      </c>
      <c r="K16" s="214" t="str">
        <f>IF(K14=0,"",K14/J14)</f>
        <v/>
      </c>
      <c r="L16" s="214" t="str">
        <f>IF(L14=0,"",L14/K14)</f>
        <v/>
      </c>
      <c r="M16" s="214" t="str">
        <f>IF(M14=0,"",M14/L14)</f>
        <v/>
      </c>
    </row>
    <row r="17" spans="1:13" s="14" customFormat="1" ht="15" customHeight="1">
      <c r="A17" s="480"/>
      <c r="B17" s="497"/>
      <c r="C17" s="498"/>
      <c r="D17" s="498"/>
      <c r="E17" s="499"/>
      <c r="F17" s="505"/>
      <c r="G17" s="34" t="s">
        <v>71</v>
      </c>
      <c r="H17" s="117"/>
      <c r="I17" s="222">
        <f>I18*I14</f>
        <v>0</v>
      </c>
      <c r="J17" s="222">
        <f>J18*J14</f>
        <v>0</v>
      </c>
      <c r="K17" s="222">
        <f>K18*K14</f>
        <v>0</v>
      </c>
      <c r="L17" s="222">
        <f>L18*L14</f>
        <v>0</v>
      </c>
      <c r="M17" s="222">
        <f>M18*M14</f>
        <v>0</v>
      </c>
    </row>
    <row r="18" spans="1:13" s="14" customFormat="1" ht="15" customHeight="1">
      <c r="A18" s="480"/>
      <c r="B18" s="497"/>
      <c r="C18" s="498"/>
      <c r="D18" s="498"/>
      <c r="E18" s="499"/>
      <c r="F18" s="505"/>
      <c r="G18" s="35" t="s">
        <v>65</v>
      </c>
      <c r="H18" s="223" t="e">
        <f>H17/H14</f>
        <v>#DIV/0!</v>
      </c>
      <c r="I18" s="45"/>
      <c r="J18" s="45"/>
      <c r="K18" s="45"/>
      <c r="L18" s="45"/>
      <c r="M18" s="45"/>
    </row>
    <row r="19" spans="1:13" s="14" customFormat="1" ht="15" customHeight="1">
      <c r="A19" s="480"/>
      <c r="B19" s="497"/>
      <c r="C19" s="498"/>
      <c r="D19" s="498"/>
      <c r="E19" s="499"/>
      <c r="F19" s="505"/>
      <c r="G19" s="34" t="s">
        <v>72</v>
      </c>
      <c r="H19" s="117"/>
      <c r="I19" s="222">
        <f>I20*I14</f>
        <v>0</v>
      </c>
      <c r="J19" s="222">
        <f>J20*J14</f>
        <v>0</v>
      </c>
      <c r="K19" s="222">
        <f>K20*K14</f>
        <v>0</v>
      </c>
      <c r="L19" s="222">
        <f>L20*L14</f>
        <v>0</v>
      </c>
      <c r="M19" s="222">
        <f>M20*M14</f>
        <v>0</v>
      </c>
    </row>
    <row r="20" spans="1:13" s="14" customFormat="1" ht="15" customHeight="1">
      <c r="A20" s="480"/>
      <c r="B20" s="497"/>
      <c r="C20" s="498"/>
      <c r="D20" s="498"/>
      <c r="E20" s="499"/>
      <c r="F20" s="505"/>
      <c r="G20" s="35" t="s">
        <v>65</v>
      </c>
      <c r="H20" s="223" t="e">
        <f>H19/H14</f>
        <v>#DIV/0!</v>
      </c>
      <c r="I20" s="45"/>
      <c r="J20" s="45"/>
      <c r="K20" s="45"/>
      <c r="L20" s="45"/>
      <c r="M20" s="45"/>
    </row>
    <row r="21" spans="1:13" s="14" customFormat="1" ht="15" customHeight="1">
      <c r="A21" s="480"/>
      <c r="B21" s="497"/>
      <c r="C21" s="498"/>
      <c r="D21" s="498"/>
      <c r="E21" s="499"/>
      <c r="F21" s="505"/>
      <c r="G21" s="34" t="s">
        <v>66</v>
      </c>
      <c r="H21" s="222">
        <f t="shared" ref="H21:M21" si="2">H14-H17-H19</f>
        <v>0</v>
      </c>
      <c r="I21" s="222">
        <f t="shared" si="2"/>
        <v>0</v>
      </c>
      <c r="J21" s="222">
        <f t="shared" si="2"/>
        <v>0</v>
      </c>
      <c r="K21" s="222">
        <f t="shared" si="2"/>
        <v>0</v>
      </c>
      <c r="L21" s="222">
        <f t="shared" si="2"/>
        <v>0</v>
      </c>
      <c r="M21" s="222">
        <f t="shared" si="2"/>
        <v>0</v>
      </c>
    </row>
    <row r="22" spans="1:13" s="14" customFormat="1" ht="15" customHeight="1">
      <c r="A22" s="480"/>
      <c r="B22" s="497"/>
      <c r="C22" s="498"/>
      <c r="D22" s="498"/>
      <c r="E22" s="499"/>
      <c r="F22" s="505"/>
      <c r="G22" s="30" t="s">
        <v>65</v>
      </c>
      <c r="H22" s="223" t="e">
        <f t="shared" ref="H22:M22" si="3">H21/H14</f>
        <v>#DIV/0!</v>
      </c>
      <c r="I22" s="223" t="e">
        <f t="shared" si="3"/>
        <v>#DIV/0!</v>
      </c>
      <c r="J22" s="223" t="e">
        <f t="shared" si="3"/>
        <v>#DIV/0!</v>
      </c>
      <c r="K22" s="223" t="e">
        <f t="shared" si="3"/>
        <v>#DIV/0!</v>
      </c>
      <c r="L22" s="223" t="e">
        <f t="shared" si="3"/>
        <v>#DIV/0!</v>
      </c>
      <c r="M22" s="223" t="e">
        <f t="shared" si="3"/>
        <v>#DIV/0!</v>
      </c>
    </row>
    <row r="23" spans="1:13" s="14" customFormat="1" ht="15" customHeight="1">
      <c r="A23" s="479">
        <v>2</v>
      </c>
      <c r="B23" s="516"/>
      <c r="C23" s="517"/>
      <c r="D23" s="517"/>
      <c r="E23" s="518"/>
      <c r="F23" s="510"/>
      <c r="G23" s="22" t="s">
        <v>34</v>
      </c>
      <c r="H23" s="114"/>
      <c r="I23" s="114"/>
      <c r="J23" s="114"/>
      <c r="K23" s="114"/>
      <c r="L23" s="114"/>
      <c r="M23" s="114"/>
    </row>
    <row r="24" spans="1:13" s="14" customFormat="1" ht="15" customHeight="1">
      <c r="A24" s="480"/>
      <c r="B24" s="497"/>
      <c r="C24" s="498"/>
      <c r="D24" s="498"/>
      <c r="E24" s="499"/>
      <c r="F24" s="505"/>
      <c r="G24" s="31" t="s">
        <v>58</v>
      </c>
      <c r="H24" s="109" t="s">
        <v>61</v>
      </c>
      <c r="I24" s="212">
        <f>I23-H23</f>
        <v>0</v>
      </c>
      <c r="J24" s="212">
        <f>J23-I23</f>
        <v>0</v>
      </c>
      <c r="K24" s="212">
        <f>K23-J23</f>
        <v>0</v>
      </c>
      <c r="L24" s="212">
        <f>L23-K23</f>
        <v>0</v>
      </c>
      <c r="M24" s="212">
        <f>M23-L23</f>
        <v>0</v>
      </c>
    </row>
    <row r="25" spans="1:13" s="14" customFormat="1" ht="15" customHeight="1">
      <c r="A25" s="480"/>
      <c r="B25" s="497"/>
      <c r="C25" s="498"/>
      <c r="D25" s="498"/>
      <c r="E25" s="499"/>
      <c r="F25" s="505"/>
      <c r="G25" s="30" t="s">
        <v>30</v>
      </c>
      <c r="H25" s="116" t="s">
        <v>61</v>
      </c>
      <c r="I25" s="214" t="str">
        <f>IF(I23=0,"",I23/H23)</f>
        <v/>
      </c>
      <c r="J25" s="214" t="str">
        <f>IF(J23=0,"",J23/I23)</f>
        <v/>
      </c>
      <c r="K25" s="214" t="str">
        <f>IF(K23=0,"",K23/J23)</f>
        <v/>
      </c>
      <c r="L25" s="214" t="str">
        <f>IF(L23=0,"",L23/K23)</f>
        <v/>
      </c>
      <c r="M25" s="214" t="str">
        <f>IF(M23=0,"",M23/L23)</f>
        <v/>
      </c>
    </row>
    <row r="26" spans="1:13" s="14" customFormat="1" ht="15" customHeight="1">
      <c r="A26" s="480"/>
      <c r="B26" s="497"/>
      <c r="C26" s="498"/>
      <c r="D26" s="498"/>
      <c r="E26" s="499"/>
      <c r="F26" s="505"/>
      <c r="G26" s="34" t="s">
        <v>71</v>
      </c>
      <c r="H26" s="117"/>
      <c r="I26" s="222">
        <f>I27*I23</f>
        <v>0</v>
      </c>
      <c r="J26" s="222">
        <f>J27*J23</f>
        <v>0</v>
      </c>
      <c r="K26" s="222">
        <f>K27*K23</f>
        <v>0</v>
      </c>
      <c r="L26" s="222">
        <f>L27*L23</f>
        <v>0</v>
      </c>
      <c r="M26" s="222">
        <f>M27*M23</f>
        <v>0</v>
      </c>
    </row>
    <row r="27" spans="1:13" s="14" customFormat="1" ht="15" customHeight="1">
      <c r="A27" s="480"/>
      <c r="B27" s="497"/>
      <c r="C27" s="498"/>
      <c r="D27" s="498"/>
      <c r="E27" s="499"/>
      <c r="F27" s="505"/>
      <c r="G27" s="35" t="s">
        <v>65</v>
      </c>
      <c r="H27" s="223" t="e">
        <f>H26/H23</f>
        <v>#DIV/0!</v>
      </c>
      <c r="I27" s="45"/>
      <c r="J27" s="45"/>
      <c r="K27" s="45"/>
      <c r="L27" s="45"/>
      <c r="M27" s="45"/>
    </row>
    <row r="28" spans="1:13" s="14" customFormat="1" ht="15" customHeight="1">
      <c r="A28" s="480"/>
      <c r="B28" s="497"/>
      <c r="C28" s="498"/>
      <c r="D28" s="498"/>
      <c r="E28" s="499"/>
      <c r="F28" s="505"/>
      <c r="G28" s="34" t="s">
        <v>72</v>
      </c>
      <c r="H28" s="117"/>
      <c r="I28" s="222">
        <f>I29*I23</f>
        <v>0</v>
      </c>
      <c r="J28" s="222">
        <f>J29*J23</f>
        <v>0</v>
      </c>
      <c r="K28" s="222">
        <f>K29*K23</f>
        <v>0</v>
      </c>
      <c r="L28" s="222">
        <f>L29*L23</f>
        <v>0</v>
      </c>
      <c r="M28" s="222">
        <f>M29*M23</f>
        <v>0</v>
      </c>
    </row>
    <row r="29" spans="1:13" s="14" customFormat="1" ht="15" customHeight="1">
      <c r="A29" s="480"/>
      <c r="B29" s="497"/>
      <c r="C29" s="498"/>
      <c r="D29" s="498"/>
      <c r="E29" s="499"/>
      <c r="F29" s="505"/>
      <c r="G29" s="35" t="s">
        <v>65</v>
      </c>
      <c r="H29" s="223" t="e">
        <f>H28/H23</f>
        <v>#DIV/0!</v>
      </c>
      <c r="I29" s="45"/>
      <c r="J29" s="45"/>
      <c r="K29" s="45"/>
      <c r="L29" s="45"/>
      <c r="M29" s="45"/>
    </row>
    <row r="30" spans="1:13" s="14" customFormat="1" ht="15" customHeight="1">
      <c r="A30" s="480"/>
      <c r="B30" s="497"/>
      <c r="C30" s="498"/>
      <c r="D30" s="498"/>
      <c r="E30" s="499"/>
      <c r="F30" s="505"/>
      <c r="G30" s="34" t="s">
        <v>66</v>
      </c>
      <c r="H30" s="222">
        <f t="shared" ref="H30:M30" si="4">H23-H26-H28</f>
        <v>0</v>
      </c>
      <c r="I30" s="222">
        <f t="shared" si="4"/>
        <v>0</v>
      </c>
      <c r="J30" s="222">
        <f t="shared" si="4"/>
        <v>0</v>
      </c>
      <c r="K30" s="222">
        <f t="shared" si="4"/>
        <v>0</v>
      </c>
      <c r="L30" s="222">
        <f t="shared" si="4"/>
        <v>0</v>
      </c>
      <c r="M30" s="222">
        <f t="shared" si="4"/>
        <v>0</v>
      </c>
    </row>
    <row r="31" spans="1:13" s="14" customFormat="1" ht="15" customHeight="1">
      <c r="A31" s="481"/>
      <c r="B31" s="571"/>
      <c r="C31" s="572"/>
      <c r="D31" s="572"/>
      <c r="E31" s="573"/>
      <c r="F31" s="511"/>
      <c r="G31" s="33" t="s">
        <v>65</v>
      </c>
      <c r="H31" s="223" t="e">
        <f t="shared" ref="H31:M31" si="5">H30/H23</f>
        <v>#DIV/0!</v>
      </c>
      <c r="I31" s="223" t="e">
        <f t="shared" si="5"/>
        <v>#DIV/0!</v>
      </c>
      <c r="J31" s="223" t="e">
        <f t="shared" si="5"/>
        <v>#DIV/0!</v>
      </c>
      <c r="K31" s="223" t="e">
        <f t="shared" si="5"/>
        <v>#DIV/0!</v>
      </c>
      <c r="L31" s="223" t="e">
        <f t="shared" si="5"/>
        <v>#DIV/0!</v>
      </c>
      <c r="M31" s="223" t="e">
        <f t="shared" si="5"/>
        <v>#DIV/0!</v>
      </c>
    </row>
    <row r="32" spans="1:13" s="14" customFormat="1" ht="15" customHeight="1">
      <c r="A32" s="480">
        <v>3</v>
      </c>
      <c r="B32" s="497"/>
      <c r="C32" s="498"/>
      <c r="D32" s="498"/>
      <c r="E32" s="499"/>
      <c r="F32" s="505"/>
      <c r="G32" s="20" t="s">
        <v>34</v>
      </c>
      <c r="H32" s="114"/>
      <c r="I32" s="114"/>
      <c r="J32" s="114"/>
      <c r="K32" s="114"/>
      <c r="L32" s="114"/>
      <c r="M32" s="114"/>
    </row>
    <row r="33" spans="1:13" s="14" customFormat="1" ht="15" customHeight="1">
      <c r="A33" s="480"/>
      <c r="B33" s="497"/>
      <c r="C33" s="498"/>
      <c r="D33" s="498"/>
      <c r="E33" s="499"/>
      <c r="F33" s="505"/>
      <c r="G33" s="31" t="s">
        <v>58</v>
      </c>
      <c r="H33" s="109" t="s">
        <v>61</v>
      </c>
      <c r="I33" s="212">
        <f>I32-H32</f>
        <v>0</v>
      </c>
      <c r="J33" s="212">
        <f>J32-I32</f>
        <v>0</v>
      </c>
      <c r="K33" s="212">
        <f>K32-J32</f>
        <v>0</v>
      </c>
      <c r="L33" s="212">
        <f>L32-K32</f>
        <v>0</v>
      </c>
      <c r="M33" s="212">
        <f>M32-L32</f>
        <v>0</v>
      </c>
    </row>
    <row r="34" spans="1:13" s="14" customFormat="1" ht="15" customHeight="1">
      <c r="A34" s="480"/>
      <c r="B34" s="497"/>
      <c r="C34" s="498"/>
      <c r="D34" s="498"/>
      <c r="E34" s="499"/>
      <c r="F34" s="505"/>
      <c r="G34" s="30" t="s">
        <v>30</v>
      </c>
      <c r="H34" s="116" t="s">
        <v>61</v>
      </c>
      <c r="I34" s="214" t="str">
        <f>IF(I32=0,"",I32/H32)</f>
        <v/>
      </c>
      <c r="J34" s="214" t="str">
        <f>IF(J32=0,"",J32/I32)</f>
        <v/>
      </c>
      <c r="K34" s="214" t="str">
        <f>IF(K32=0,"",K32/J32)</f>
        <v/>
      </c>
      <c r="L34" s="214" t="str">
        <f>IF(L32=0,"",L32/K32)</f>
        <v/>
      </c>
      <c r="M34" s="214" t="str">
        <f>IF(M32=0,"",M32/L32)</f>
        <v/>
      </c>
    </row>
    <row r="35" spans="1:13" s="14" customFormat="1" ht="15" customHeight="1">
      <c r="A35" s="480"/>
      <c r="B35" s="497"/>
      <c r="C35" s="498"/>
      <c r="D35" s="498"/>
      <c r="E35" s="499"/>
      <c r="F35" s="505"/>
      <c r="G35" s="34" t="s">
        <v>71</v>
      </c>
      <c r="H35" s="117"/>
      <c r="I35" s="222">
        <f>I36*I32</f>
        <v>0</v>
      </c>
      <c r="J35" s="222">
        <f>J36*J32</f>
        <v>0</v>
      </c>
      <c r="K35" s="222">
        <f>K36*K32</f>
        <v>0</v>
      </c>
      <c r="L35" s="222">
        <f>L36*L32</f>
        <v>0</v>
      </c>
      <c r="M35" s="222">
        <f>M36*M32</f>
        <v>0</v>
      </c>
    </row>
    <row r="36" spans="1:13" s="14" customFormat="1" ht="15" customHeight="1">
      <c r="A36" s="480"/>
      <c r="B36" s="497"/>
      <c r="C36" s="498"/>
      <c r="D36" s="498"/>
      <c r="E36" s="499"/>
      <c r="F36" s="505"/>
      <c r="G36" s="35" t="s">
        <v>65</v>
      </c>
      <c r="H36" s="223" t="e">
        <f>H35/H32</f>
        <v>#DIV/0!</v>
      </c>
      <c r="I36" s="45"/>
      <c r="J36" s="45"/>
      <c r="K36" s="45"/>
      <c r="L36" s="45"/>
      <c r="M36" s="45"/>
    </row>
    <row r="37" spans="1:13" s="14" customFormat="1" ht="15" customHeight="1">
      <c r="A37" s="480"/>
      <c r="B37" s="497"/>
      <c r="C37" s="498"/>
      <c r="D37" s="498"/>
      <c r="E37" s="499"/>
      <c r="F37" s="505"/>
      <c r="G37" s="34" t="s">
        <v>72</v>
      </c>
      <c r="H37" s="117"/>
      <c r="I37" s="222">
        <f>I38*I32</f>
        <v>0</v>
      </c>
      <c r="J37" s="222">
        <f>J38*J32</f>
        <v>0</v>
      </c>
      <c r="K37" s="222">
        <f>K38*K32</f>
        <v>0</v>
      </c>
      <c r="L37" s="222">
        <f>L38*L32</f>
        <v>0</v>
      </c>
      <c r="M37" s="222">
        <f>M38*M32</f>
        <v>0</v>
      </c>
    </row>
    <row r="38" spans="1:13" s="14" customFormat="1" ht="15" customHeight="1">
      <c r="A38" s="480"/>
      <c r="B38" s="497"/>
      <c r="C38" s="498"/>
      <c r="D38" s="498"/>
      <c r="E38" s="499"/>
      <c r="F38" s="505"/>
      <c r="G38" s="35" t="s">
        <v>65</v>
      </c>
      <c r="H38" s="223" t="e">
        <f>H37/H32</f>
        <v>#DIV/0!</v>
      </c>
      <c r="I38" s="45"/>
      <c r="J38" s="45"/>
      <c r="K38" s="45"/>
      <c r="L38" s="45"/>
      <c r="M38" s="45"/>
    </row>
    <row r="39" spans="1:13" s="14" customFormat="1" ht="15" customHeight="1">
      <c r="A39" s="480"/>
      <c r="B39" s="497"/>
      <c r="C39" s="498"/>
      <c r="D39" s="498"/>
      <c r="E39" s="499"/>
      <c r="F39" s="505"/>
      <c r="G39" s="34" t="s">
        <v>66</v>
      </c>
      <c r="H39" s="222">
        <f t="shared" ref="H39:M39" si="6">H32-H35-H37</f>
        <v>0</v>
      </c>
      <c r="I39" s="222">
        <f t="shared" si="6"/>
        <v>0</v>
      </c>
      <c r="J39" s="222">
        <f t="shared" si="6"/>
        <v>0</v>
      </c>
      <c r="K39" s="222">
        <f t="shared" si="6"/>
        <v>0</v>
      </c>
      <c r="L39" s="222">
        <f t="shared" si="6"/>
        <v>0</v>
      </c>
      <c r="M39" s="222">
        <f t="shared" si="6"/>
        <v>0</v>
      </c>
    </row>
    <row r="40" spans="1:13" s="14" customFormat="1" ht="15" customHeight="1">
      <c r="A40" s="480"/>
      <c r="B40" s="497"/>
      <c r="C40" s="498"/>
      <c r="D40" s="498"/>
      <c r="E40" s="499"/>
      <c r="F40" s="505"/>
      <c r="G40" s="30" t="s">
        <v>65</v>
      </c>
      <c r="H40" s="223" t="e">
        <f t="shared" ref="H40:M40" si="7">H39/H32</f>
        <v>#DIV/0!</v>
      </c>
      <c r="I40" s="223" t="e">
        <f t="shared" si="7"/>
        <v>#DIV/0!</v>
      </c>
      <c r="J40" s="223" t="e">
        <f t="shared" si="7"/>
        <v>#DIV/0!</v>
      </c>
      <c r="K40" s="223" t="e">
        <f t="shared" si="7"/>
        <v>#DIV/0!</v>
      </c>
      <c r="L40" s="223" t="e">
        <f t="shared" si="7"/>
        <v>#DIV/0!</v>
      </c>
      <c r="M40" s="223" t="e">
        <f t="shared" si="7"/>
        <v>#DIV/0!</v>
      </c>
    </row>
    <row r="41" spans="1:13" s="14" customFormat="1" ht="15" hidden="1" customHeight="1">
      <c r="A41" s="479"/>
      <c r="B41" s="516"/>
      <c r="C41" s="517"/>
      <c r="D41" s="517"/>
      <c r="E41" s="518"/>
      <c r="F41" s="510"/>
      <c r="G41" s="22" t="s">
        <v>34</v>
      </c>
      <c r="H41" s="114"/>
      <c r="I41" s="114"/>
      <c r="J41" s="114"/>
      <c r="K41" s="114"/>
      <c r="L41" s="114"/>
      <c r="M41" s="114"/>
    </row>
    <row r="42" spans="1:13" s="14" customFormat="1" ht="15" hidden="1" customHeight="1">
      <c r="A42" s="480"/>
      <c r="B42" s="497"/>
      <c r="C42" s="498"/>
      <c r="D42" s="498"/>
      <c r="E42" s="499"/>
      <c r="F42" s="505"/>
      <c r="G42" s="31" t="s">
        <v>58</v>
      </c>
      <c r="H42" s="109" t="s">
        <v>61</v>
      </c>
      <c r="I42" s="212">
        <f>I41-H41</f>
        <v>0</v>
      </c>
      <c r="J42" s="212">
        <f>J41-I41</f>
        <v>0</v>
      </c>
      <c r="K42" s="212">
        <f>K41-J41</f>
        <v>0</v>
      </c>
      <c r="L42" s="212">
        <f>L41-K41</f>
        <v>0</v>
      </c>
      <c r="M42" s="212">
        <f>M41-L41</f>
        <v>0</v>
      </c>
    </row>
    <row r="43" spans="1:13" s="14" customFormat="1" ht="15" hidden="1" customHeight="1">
      <c r="A43" s="480"/>
      <c r="B43" s="497"/>
      <c r="C43" s="498"/>
      <c r="D43" s="498"/>
      <c r="E43" s="499"/>
      <c r="F43" s="505"/>
      <c r="G43" s="30" t="s">
        <v>30</v>
      </c>
      <c r="H43" s="116" t="s">
        <v>61</v>
      </c>
      <c r="I43" s="214" t="str">
        <f>IF(I41=0,"",I41/H41)</f>
        <v/>
      </c>
      <c r="J43" s="214" t="str">
        <f>IF(J41=0,"",J41/I41)</f>
        <v/>
      </c>
      <c r="K43" s="214" t="str">
        <f>IF(K41=0,"",K41/J41)</f>
        <v/>
      </c>
      <c r="L43" s="214" t="str">
        <f>IF(L41=0,"",L41/K41)</f>
        <v/>
      </c>
      <c r="M43" s="214" t="str">
        <f>IF(M41=0,"",M41/L41)</f>
        <v/>
      </c>
    </row>
    <row r="44" spans="1:13" s="14" customFormat="1" ht="15" hidden="1" customHeight="1">
      <c r="A44" s="480"/>
      <c r="B44" s="497"/>
      <c r="C44" s="498"/>
      <c r="D44" s="498"/>
      <c r="E44" s="499"/>
      <c r="F44" s="505"/>
      <c r="G44" s="34" t="s">
        <v>71</v>
      </c>
      <c r="H44" s="117"/>
      <c r="I44" s="222">
        <f>I45*I41</f>
        <v>0</v>
      </c>
      <c r="J44" s="222">
        <f>J45*J41</f>
        <v>0</v>
      </c>
      <c r="K44" s="222">
        <f>K45*K41</f>
        <v>0</v>
      </c>
      <c r="L44" s="222">
        <f>L45*L41</f>
        <v>0</v>
      </c>
      <c r="M44" s="222">
        <f>M45*M41</f>
        <v>0</v>
      </c>
    </row>
    <row r="45" spans="1:13" s="14" customFormat="1" ht="15" hidden="1" customHeight="1">
      <c r="A45" s="480"/>
      <c r="B45" s="497"/>
      <c r="C45" s="498"/>
      <c r="D45" s="498"/>
      <c r="E45" s="499"/>
      <c r="F45" s="505"/>
      <c r="G45" s="35" t="s">
        <v>65</v>
      </c>
      <c r="H45" s="223" t="e">
        <f>H44/H41</f>
        <v>#DIV/0!</v>
      </c>
      <c r="I45" s="45"/>
      <c r="J45" s="45"/>
      <c r="K45" s="45"/>
      <c r="L45" s="45"/>
      <c r="M45" s="45"/>
    </row>
    <row r="46" spans="1:13" s="14" customFormat="1" ht="15" hidden="1" customHeight="1">
      <c r="A46" s="480"/>
      <c r="B46" s="497"/>
      <c r="C46" s="498"/>
      <c r="D46" s="498"/>
      <c r="E46" s="499"/>
      <c r="F46" s="505"/>
      <c r="G46" s="34" t="s">
        <v>72</v>
      </c>
      <c r="H46" s="117"/>
      <c r="I46" s="222">
        <f>I47*I41</f>
        <v>0</v>
      </c>
      <c r="J46" s="222">
        <f>J47*J41</f>
        <v>0</v>
      </c>
      <c r="K46" s="222">
        <f>K47*K41</f>
        <v>0</v>
      </c>
      <c r="L46" s="222">
        <f>L47*L41</f>
        <v>0</v>
      </c>
      <c r="M46" s="222">
        <f>M47*M41</f>
        <v>0</v>
      </c>
    </row>
    <row r="47" spans="1:13" s="14" customFormat="1" ht="15" hidden="1" customHeight="1">
      <c r="A47" s="480"/>
      <c r="B47" s="497"/>
      <c r="C47" s="498"/>
      <c r="D47" s="498"/>
      <c r="E47" s="499"/>
      <c r="F47" s="505"/>
      <c r="G47" s="35" t="s">
        <v>65</v>
      </c>
      <c r="H47" s="223" t="e">
        <f>H46/H41</f>
        <v>#DIV/0!</v>
      </c>
      <c r="I47" s="45"/>
      <c r="J47" s="45"/>
      <c r="K47" s="45"/>
      <c r="L47" s="45"/>
      <c r="M47" s="45"/>
    </row>
    <row r="48" spans="1:13" s="14" customFormat="1" ht="15" hidden="1" customHeight="1">
      <c r="A48" s="480"/>
      <c r="B48" s="497"/>
      <c r="C48" s="498"/>
      <c r="D48" s="498"/>
      <c r="E48" s="499"/>
      <c r="F48" s="505"/>
      <c r="G48" s="34" t="s">
        <v>66</v>
      </c>
      <c r="H48" s="222">
        <f t="shared" ref="H48:M48" si="8">H41-H44-H46</f>
        <v>0</v>
      </c>
      <c r="I48" s="222">
        <f t="shared" si="8"/>
        <v>0</v>
      </c>
      <c r="J48" s="222">
        <f t="shared" si="8"/>
        <v>0</v>
      </c>
      <c r="K48" s="222">
        <f t="shared" si="8"/>
        <v>0</v>
      </c>
      <c r="L48" s="222">
        <f t="shared" si="8"/>
        <v>0</v>
      </c>
      <c r="M48" s="222">
        <f t="shared" si="8"/>
        <v>0</v>
      </c>
    </row>
    <row r="49" spans="1:13" s="14" customFormat="1" ht="15" hidden="1" customHeight="1">
      <c r="A49" s="481"/>
      <c r="B49" s="571"/>
      <c r="C49" s="572"/>
      <c r="D49" s="572"/>
      <c r="E49" s="573"/>
      <c r="F49" s="511"/>
      <c r="G49" s="33" t="s">
        <v>65</v>
      </c>
      <c r="H49" s="223" t="e">
        <f t="shared" ref="H49:M49" si="9">H48/H41</f>
        <v>#DIV/0!</v>
      </c>
      <c r="I49" s="223" t="e">
        <f t="shared" si="9"/>
        <v>#DIV/0!</v>
      </c>
      <c r="J49" s="223" t="e">
        <f t="shared" si="9"/>
        <v>#DIV/0!</v>
      </c>
      <c r="K49" s="223" t="e">
        <f t="shared" si="9"/>
        <v>#DIV/0!</v>
      </c>
      <c r="L49" s="223" t="e">
        <f t="shared" si="9"/>
        <v>#DIV/0!</v>
      </c>
      <c r="M49" s="223" t="e">
        <f t="shared" si="9"/>
        <v>#DIV/0!</v>
      </c>
    </row>
    <row r="50" spans="1:13" s="14" customFormat="1" ht="15" hidden="1" customHeight="1">
      <c r="A50" s="480"/>
      <c r="B50" s="497"/>
      <c r="C50" s="498"/>
      <c r="D50" s="498"/>
      <c r="E50" s="499"/>
      <c r="F50" s="505"/>
      <c r="G50" s="20" t="s">
        <v>34</v>
      </c>
      <c r="H50" s="114"/>
      <c r="I50" s="114"/>
      <c r="J50" s="114"/>
      <c r="K50" s="114"/>
      <c r="L50" s="114"/>
      <c r="M50" s="114"/>
    </row>
    <row r="51" spans="1:13" s="14" customFormat="1" ht="15" hidden="1" customHeight="1">
      <c r="A51" s="480"/>
      <c r="B51" s="497"/>
      <c r="C51" s="498"/>
      <c r="D51" s="498"/>
      <c r="E51" s="499"/>
      <c r="F51" s="505"/>
      <c r="G51" s="31" t="s">
        <v>58</v>
      </c>
      <c r="H51" s="109" t="s">
        <v>61</v>
      </c>
      <c r="I51" s="212">
        <f>I50-H50</f>
        <v>0</v>
      </c>
      <c r="J51" s="212">
        <f>J50-I50</f>
        <v>0</v>
      </c>
      <c r="K51" s="212">
        <f>K50-J50</f>
        <v>0</v>
      </c>
      <c r="L51" s="212">
        <f>L50-K50</f>
        <v>0</v>
      </c>
      <c r="M51" s="212">
        <f>M50-L50</f>
        <v>0</v>
      </c>
    </row>
    <row r="52" spans="1:13" s="14" customFormat="1" ht="15" hidden="1" customHeight="1">
      <c r="A52" s="480"/>
      <c r="B52" s="497"/>
      <c r="C52" s="498"/>
      <c r="D52" s="498"/>
      <c r="E52" s="499"/>
      <c r="F52" s="505"/>
      <c r="G52" s="30" t="s">
        <v>30</v>
      </c>
      <c r="H52" s="116" t="s">
        <v>61</v>
      </c>
      <c r="I52" s="214" t="str">
        <f>IF(I50=0,"",I50/H50)</f>
        <v/>
      </c>
      <c r="J52" s="214" t="str">
        <f>IF(J50=0,"",J50/I50)</f>
        <v/>
      </c>
      <c r="K52" s="214" t="str">
        <f>IF(K50=0,"",K50/J50)</f>
        <v/>
      </c>
      <c r="L52" s="214" t="str">
        <f>IF(L50=0,"",L50/K50)</f>
        <v/>
      </c>
      <c r="M52" s="214" t="str">
        <f>IF(M50=0,"",M50/L50)</f>
        <v/>
      </c>
    </row>
    <row r="53" spans="1:13" s="14" customFormat="1" ht="15" hidden="1" customHeight="1">
      <c r="A53" s="480"/>
      <c r="B53" s="497"/>
      <c r="C53" s="498"/>
      <c r="D53" s="498"/>
      <c r="E53" s="499"/>
      <c r="F53" s="505"/>
      <c r="G53" s="34" t="s">
        <v>71</v>
      </c>
      <c r="H53" s="117"/>
      <c r="I53" s="222">
        <f>I54*I50</f>
        <v>0</v>
      </c>
      <c r="J53" s="222">
        <f>J54*J50</f>
        <v>0</v>
      </c>
      <c r="K53" s="222">
        <f>K54*K50</f>
        <v>0</v>
      </c>
      <c r="L53" s="222">
        <f>L54*L50</f>
        <v>0</v>
      </c>
      <c r="M53" s="222">
        <f>M54*M50</f>
        <v>0</v>
      </c>
    </row>
    <row r="54" spans="1:13" s="14" customFormat="1" ht="15" hidden="1" customHeight="1">
      <c r="A54" s="480"/>
      <c r="B54" s="497"/>
      <c r="C54" s="498"/>
      <c r="D54" s="498"/>
      <c r="E54" s="499"/>
      <c r="F54" s="505"/>
      <c r="G54" s="35" t="s">
        <v>65</v>
      </c>
      <c r="H54" s="223" t="e">
        <f>H53/H50</f>
        <v>#DIV/0!</v>
      </c>
      <c r="I54" s="45"/>
      <c r="J54" s="45"/>
      <c r="K54" s="45"/>
      <c r="L54" s="45"/>
      <c r="M54" s="45"/>
    </row>
    <row r="55" spans="1:13" s="14" customFormat="1" ht="15" hidden="1" customHeight="1">
      <c r="A55" s="480"/>
      <c r="B55" s="497"/>
      <c r="C55" s="498"/>
      <c r="D55" s="498"/>
      <c r="E55" s="499"/>
      <c r="F55" s="505"/>
      <c r="G55" s="34" t="s">
        <v>72</v>
      </c>
      <c r="H55" s="117"/>
      <c r="I55" s="222">
        <f>I56*I50</f>
        <v>0</v>
      </c>
      <c r="J55" s="222">
        <f>J56*J50</f>
        <v>0</v>
      </c>
      <c r="K55" s="222">
        <f>K56*K50</f>
        <v>0</v>
      </c>
      <c r="L55" s="222">
        <f>L56*L50</f>
        <v>0</v>
      </c>
      <c r="M55" s="222">
        <f>M56*M50</f>
        <v>0</v>
      </c>
    </row>
    <row r="56" spans="1:13" s="14" customFormat="1" ht="15" hidden="1" customHeight="1">
      <c r="A56" s="480"/>
      <c r="B56" s="497"/>
      <c r="C56" s="498"/>
      <c r="D56" s="498"/>
      <c r="E56" s="499"/>
      <c r="F56" s="505"/>
      <c r="G56" s="35" t="s">
        <v>65</v>
      </c>
      <c r="H56" s="223" t="e">
        <f>H55/H50</f>
        <v>#DIV/0!</v>
      </c>
      <c r="I56" s="45"/>
      <c r="J56" s="45"/>
      <c r="K56" s="45"/>
      <c r="L56" s="45"/>
      <c r="M56" s="45"/>
    </row>
    <row r="57" spans="1:13" s="14" customFormat="1" ht="15" hidden="1" customHeight="1">
      <c r="A57" s="480"/>
      <c r="B57" s="497"/>
      <c r="C57" s="498"/>
      <c r="D57" s="498"/>
      <c r="E57" s="499"/>
      <c r="F57" s="505"/>
      <c r="G57" s="34" t="s">
        <v>66</v>
      </c>
      <c r="H57" s="222">
        <f t="shared" ref="H57:M57" si="10">H50-H53-H55</f>
        <v>0</v>
      </c>
      <c r="I57" s="222">
        <f t="shared" si="10"/>
        <v>0</v>
      </c>
      <c r="J57" s="222">
        <f t="shared" si="10"/>
        <v>0</v>
      </c>
      <c r="K57" s="222">
        <f t="shared" si="10"/>
        <v>0</v>
      </c>
      <c r="L57" s="222">
        <f t="shared" si="10"/>
        <v>0</v>
      </c>
      <c r="M57" s="222">
        <f t="shared" si="10"/>
        <v>0</v>
      </c>
    </row>
    <row r="58" spans="1:13" s="14" customFormat="1" ht="15" hidden="1" customHeight="1">
      <c r="A58" s="480"/>
      <c r="B58" s="497"/>
      <c r="C58" s="498"/>
      <c r="D58" s="498"/>
      <c r="E58" s="499"/>
      <c r="F58" s="505"/>
      <c r="G58" s="30" t="s">
        <v>65</v>
      </c>
      <c r="H58" s="223" t="e">
        <f t="shared" ref="H58:M58" si="11">H57/H50</f>
        <v>#DIV/0!</v>
      </c>
      <c r="I58" s="223" t="e">
        <f t="shared" si="11"/>
        <v>#DIV/0!</v>
      </c>
      <c r="J58" s="223" t="e">
        <f t="shared" si="11"/>
        <v>#DIV/0!</v>
      </c>
      <c r="K58" s="223" t="e">
        <f t="shared" si="11"/>
        <v>#DIV/0!</v>
      </c>
      <c r="L58" s="223" t="e">
        <f t="shared" si="11"/>
        <v>#DIV/0!</v>
      </c>
      <c r="M58" s="223" t="e">
        <f t="shared" si="11"/>
        <v>#DIV/0!</v>
      </c>
    </row>
    <row r="59" spans="1:13" s="14" customFormat="1" ht="15" customHeight="1">
      <c r="A59" s="479"/>
      <c r="B59" s="565" t="s">
        <v>20</v>
      </c>
      <c r="C59" s="566"/>
      <c r="D59" s="566"/>
      <c r="E59" s="567"/>
      <c r="F59" s="510"/>
      <c r="G59" s="22" t="s">
        <v>34</v>
      </c>
      <c r="H59" s="224">
        <f>H68-H50-H41-H32-H23-H14</f>
        <v>0</v>
      </c>
      <c r="I59" s="114"/>
      <c r="J59" s="114"/>
      <c r="K59" s="114"/>
      <c r="L59" s="114"/>
      <c r="M59" s="114"/>
    </row>
    <row r="60" spans="1:13" s="14" customFormat="1" ht="15" customHeight="1">
      <c r="A60" s="480"/>
      <c r="B60" s="568"/>
      <c r="C60" s="569"/>
      <c r="D60" s="569"/>
      <c r="E60" s="570"/>
      <c r="F60" s="505"/>
      <c r="G60" s="31" t="s">
        <v>58</v>
      </c>
      <c r="H60" s="109" t="s">
        <v>61</v>
      </c>
      <c r="I60" s="212">
        <f>I59-H59</f>
        <v>0</v>
      </c>
      <c r="J60" s="212">
        <f>J59-I59</f>
        <v>0</v>
      </c>
      <c r="K60" s="212">
        <f>K59-J59</f>
        <v>0</v>
      </c>
      <c r="L60" s="212">
        <f>L59-K59</f>
        <v>0</v>
      </c>
      <c r="M60" s="212">
        <f>M59-L59</f>
        <v>0</v>
      </c>
    </row>
    <row r="61" spans="1:13" s="14" customFormat="1" ht="15" customHeight="1">
      <c r="A61" s="480"/>
      <c r="B61" s="568"/>
      <c r="C61" s="569"/>
      <c r="D61" s="569"/>
      <c r="E61" s="570"/>
      <c r="F61" s="505"/>
      <c r="G61" s="30" t="s">
        <v>30</v>
      </c>
      <c r="H61" s="116" t="s">
        <v>61</v>
      </c>
      <c r="I61" s="214" t="str">
        <f>IF(I59=0,"",I59/H59)</f>
        <v/>
      </c>
      <c r="J61" s="214" t="str">
        <f>IF(J59=0,"",J59/I59)</f>
        <v/>
      </c>
      <c r="K61" s="214" t="str">
        <f>IF(K59=0,"",K59/J59)</f>
        <v/>
      </c>
      <c r="L61" s="214" t="str">
        <f>IF(L59=0,"",L59/K59)</f>
        <v/>
      </c>
      <c r="M61" s="214" t="str">
        <f>IF(M59=0,"",M59/L59)</f>
        <v/>
      </c>
    </row>
    <row r="62" spans="1:13" s="14" customFormat="1" ht="15" customHeight="1">
      <c r="A62" s="480"/>
      <c r="B62" s="568"/>
      <c r="C62" s="569"/>
      <c r="D62" s="569"/>
      <c r="E62" s="570"/>
      <c r="F62" s="505"/>
      <c r="G62" s="34" t="s">
        <v>71</v>
      </c>
      <c r="H62" s="227">
        <f>H71-H53-H44-H35-H26-H17</f>
        <v>0</v>
      </c>
      <c r="I62" s="222">
        <f>I63*I59</f>
        <v>0</v>
      </c>
      <c r="J62" s="222">
        <f>J63*J59</f>
        <v>0</v>
      </c>
      <c r="K62" s="222">
        <f>K63*K59</f>
        <v>0</v>
      </c>
      <c r="L62" s="222">
        <f>L63*L59</f>
        <v>0</v>
      </c>
      <c r="M62" s="222">
        <f>M63*M59</f>
        <v>0</v>
      </c>
    </row>
    <row r="63" spans="1:13" s="14" customFormat="1" ht="15" customHeight="1">
      <c r="A63" s="480"/>
      <c r="B63" s="568"/>
      <c r="C63" s="569"/>
      <c r="D63" s="569"/>
      <c r="E63" s="570"/>
      <c r="F63" s="505"/>
      <c r="G63" s="35" t="s">
        <v>65</v>
      </c>
      <c r="H63" s="223" t="e">
        <f>H62/H59</f>
        <v>#DIV/0!</v>
      </c>
      <c r="I63" s="45"/>
      <c r="J63" s="45"/>
      <c r="K63" s="45"/>
      <c r="L63" s="45"/>
      <c r="M63" s="45"/>
    </row>
    <row r="64" spans="1:13" s="14" customFormat="1" ht="15" customHeight="1">
      <c r="A64" s="480"/>
      <c r="B64" s="568"/>
      <c r="C64" s="569"/>
      <c r="D64" s="569"/>
      <c r="E64" s="570"/>
      <c r="F64" s="505"/>
      <c r="G64" s="34" t="s">
        <v>72</v>
      </c>
      <c r="H64" s="227">
        <f>H73-H55-H46-H37-H28-H19</f>
        <v>0</v>
      </c>
      <c r="I64" s="222">
        <f>I65*I59</f>
        <v>0</v>
      </c>
      <c r="J64" s="222">
        <f>J65*J59</f>
        <v>0</v>
      </c>
      <c r="K64" s="222">
        <f>K65*K59</f>
        <v>0</v>
      </c>
      <c r="L64" s="222">
        <f>L65*L59</f>
        <v>0</v>
      </c>
      <c r="M64" s="222">
        <f>M65*M59</f>
        <v>0</v>
      </c>
    </row>
    <row r="65" spans="1:13" s="14" customFormat="1" ht="15" customHeight="1">
      <c r="A65" s="480"/>
      <c r="B65" s="568"/>
      <c r="C65" s="569"/>
      <c r="D65" s="569"/>
      <c r="E65" s="570"/>
      <c r="F65" s="505"/>
      <c r="G65" s="35" t="s">
        <v>65</v>
      </c>
      <c r="H65" s="223" t="e">
        <f>H64/H59</f>
        <v>#DIV/0!</v>
      </c>
      <c r="I65" s="45"/>
      <c r="J65" s="45"/>
      <c r="K65" s="45"/>
      <c r="L65" s="45"/>
      <c r="M65" s="45"/>
    </row>
    <row r="66" spans="1:13" s="14" customFormat="1" ht="15" customHeight="1">
      <c r="A66" s="480"/>
      <c r="B66" s="568"/>
      <c r="C66" s="569"/>
      <c r="D66" s="569"/>
      <c r="E66" s="570"/>
      <c r="F66" s="505"/>
      <c r="G66" s="34" t="s">
        <v>66</v>
      </c>
      <c r="H66" s="222">
        <f t="shared" ref="H66:M66" si="12">H59-H62-H64</f>
        <v>0</v>
      </c>
      <c r="I66" s="222">
        <f t="shared" si="12"/>
        <v>0</v>
      </c>
      <c r="J66" s="222">
        <f t="shared" si="12"/>
        <v>0</v>
      </c>
      <c r="K66" s="222">
        <f t="shared" si="12"/>
        <v>0</v>
      </c>
      <c r="L66" s="222">
        <f t="shared" si="12"/>
        <v>0</v>
      </c>
      <c r="M66" s="222">
        <f t="shared" si="12"/>
        <v>0</v>
      </c>
    </row>
    <row r="67" spans="1:13" s="14" customFormat="1" ht="15" customHeight="1" thickBot="1">
      <c r="A67" s="480"/>
      <c r="B67" s="568"/>
      <c r="C67" s="569"/>
      <c r="D67" s="569"/>
      <c r="E67" s="570"/>
      <c r="F67" s="505"/>
      <c r="G67" s="30" t="s">
        <v>65</v>
      </c>
      <c r="H67" s="225" t="e">
        <f t="shared" ref="H67:M67" si="13">H66/H59</f>
        <v>#DIV/0!</v>
      </c>
      <c r="I67" s="225" t="e">
        <f t="shared" si="13"/>
        <v>#DIV/0!</v>
      </c>
      <c r="J67" s="225" t="e">
        <f t="shared" si="13"/>
        <v>#DIV/0!</v>
      </c>
      <c r="K67" s="225" t="e">
        <f t="shared" si="13"/>
        <v>#DIV/0!</v>
      </c>
      <c r="L67" s="225" t="e">
        <f t="shared" si="13"/>
        <v>#DIV/0!</v>
      </c>
      <c r="M67" s="225" t="e">
        <f t="shared" si="13"/>
        <v>#DIV/0!</v>
      </c>
    </row>
    <row r="68" spans="1:13" s="14" customFormat="1" ht="15" customHeight="1" thickTop="1">
      <c r="A68" s="555"/>
      <c r="B68" s="556" t="s">
        <v>36</v>
      </c>
      <c r="C68" s="557"/>
      <c r="D68" s="557"/>
      <c r="E68" s="558"/>
      <c r="F68" s="562"/>
      <c r="G68" s="63" t="s">
        <v>34</v>
      </c>
      <c r="H68" s="112"/>
      <c r="I68" s="217">
        <f>I59+I50+I41+I32+I23+I14</f>
        <v>0</v>
      </c>
      <c r="J68" s="217">
        <f>J59+J50+J41+J32+J23+J14</f>
        <v>0</v>
      </c>
      <c r="K68" s="217">
        <f>K59+K50+K41+K32+K23+K14</f>
        <v>0</v>
      </c>
      <c r="L68" s="217">
        <f>L59+L50+L41+L32+L23+L14</f>
        <v>0</v>
      </c>
      <c r="M68" s="217">
        <f>M59+M50+M41+M32+M23+M14</f>
        <v>0</v>
      </c>
    </row>
    <row r="69" spans="1:13" s="14" customFormat="1" ht="15" customHeight="1">
      <c r="A69" s="525"/>
      <c r="B69" s="527"/>
      <c r="C69" s="528"/>
      <c r="D69" s="528"/>
      <c r="E69" s="529"/>
      <c r="F69" s="563"/>
      <c r="G69" s="31" t="s">
        <v>58</v>
      </c>
      <c r="H69" s="109" t="s">
        <v>61</v>
      </c>
      <c r="I69" s="212">
        <f>I68-H68</f>
        <v>0</v>
      </c>
      <c r="J69" s="212">
        <f>J68-I68</f>
        <v>0</v>
      </c>
      <c r="K69" s="212">
        <f>K68-J68</f>
        <v>0</v>
      </c>
      <c r="L69" s="212">
        <f>L68-K68</f>
        <v>0</v>
      </c>
      <c r="M69" s="212">
        <f>M68-L68</f>
        <v>0</v>
      </c>
    </row>
    <row r="70" spans="1:13" s="14" customFormat="1" ht="15" customHeight="1">
      <c r="A70" s="525"/>
      <c r="B70" s="527"/>
      <c r="C70" s="528"/>
      <c r="D70" s="528"/>
      <c r="E70" s="529"/>
      <c r="F70" s="563"/>
      <c r="G70" s="30" t="s">
        <v>30</v>
      </c>
      <c r="H70" s="116" t="s">
        <v>61</v>
      </c>
      <c r="I70" s="214" t="str">
        <f>IF(I68=0,"",I68/H68)</f>
        <v/>
      </c>
      <c r="J70" s="214" t="str">
        <f>IF(J68=0,"",J68/I68)</f>
        <v/>
      </c>
      <c r="K70" s="214" t="str">
        <f>IF(K68=0,"",K68/J68)</f>
        <v/>
      </c>
      <c r="L70" s="214" t="str">
        <f>IF(L68=0,"",L68/K68)</f>
        <v/>
      </c>
      <c r="M70" s="214" t="str">
        <f>IF(M68=0,"",M68/L68)</f>
        <v/>
      </c>
    </row>
    <row r="71" spans="1:13" s="14" customFormat="1" ht="15" customHeight="1">
      <c r="A71" s="525"/>
      <c r="B71" s="527"/>
      <c r="C71" s="528"/>
      <c r="D71" s="528"/>
      <c r="E71" s="529"/>
      <c r="F71" s="563"/>
      <c r="G71" s="34" t="s">
        <v>71</v>
      </c>
      <c r="H71" s="117"/>
      <c r="I71" s="222">
        <f>I62+I53+I35+I26+I17</f>
        <v>0</v>
      </c>
      <c r="J71" s="222">
        <f>J62+J53+J35+J26+J17</f>
        <v>0</v>
      </c>
      <c r="K71" s="222">
        <f>K62+K53+K35+K26+K17</f>
        <v>0</v>
      </c>
      <c r="L71" s="222">
        <f>L62+L53+L35+L26+L17</f>
        <v>0</v>
      </c>
      <c r="M71" s="222">
        <f>M62+M53+M35+M26+M17</f>
        <v>0</v>
      </c>
    </row>
    <row r="72" spans="1:13" s="14" customFormat="1" ht="15" customHeight="1">
      <c r="A72" s="525"/>
      <c r="B72" s="527"/>
      <c r="C72" s="528"/>
      <c r="D72" s="528"/>
      <c r="E72" s="529"/>
      <c r="F72" s="563"/>
      <c r="G72" s="35" t="s">
        <v>65</v>
      </c>
      <c r="H72" s="223" t="e">
        <f t="shared" ref="H72:M72" si="14">H71/H68</f>
        <v>#DIV/0!</v>
      </c>
      <c r="I72" s="226" t="e">
        <f t="shared" si="14"/>
        <v>#DIV/0!</v>
      </c>
      <c r="J72" s="226" t="e">
        <f t="shared" si="14"/>
        <v>#DIV/0!</v>
      </c>
      <c r="K72" s="226" t="e">
        <f t="shared" si="14"/>
        <v>#DIV/0!</v>
      </c>
      <c r="L72" s="226" t="e">
        <f t="shared" si="14"/>
        <v>#DIV/0!</v>
      </c>
      <c r="M72" s="226" t="e">
        <f t="shared" si="14"/>
        <v>#DIV/0!</v>
      </c>
    </row>
    <row r="73" spans="1:13" s="14" customFormat="1" ht="15" customHeight="1">
      <c r="A73" s="525"/>
      <c r="B73" s="527"/>
      <c r="C73" s="528"/>
      <c r="D73" s="528"/>
      <c r="E73" s="529"/>
      <c r="F73" s="563"/>
      <c r="G73" s="34" t="s">
        <v>72</v>
      </c>
      <c r="H73" s="117"/>
      <c r="I73" s="222">
        <f>I64+I55+I37+I28+I19</f>
        <v>0</v>
      </c>
      <c r="J73" s="222">
        <f>J64+J55+J37+J28+J19</f>
        <v>0</v>
      </c>
      <c r="K73" s="222">
        <f>K64+K55+K37+K28+K19</f>
        <v>0</v>
      </c>
      <c r="L73" s="222">
        <f>L64+L55+L37+L28+L19</f>
        <v>0</v>
      </c>
      <c r="M73" s="222">
        <f>M64+M55+M37+M28+M19</f>
        <v>0</v>
      </c>
    </row>
    <row r="74" spans="1:13" s="14" customFormat="1" ht="15" customHeight="1">
      <c r="A74" s="525"/>
      <c r="B74" s="527"/>
      <c r="C74" s="528"/>
      <c r="D74" s="528"/>
      <c r="E74" s="529"/>
      <c r="F74" s="563"/>
      <c r="G74" s="35" t="s">
        <v>65</v>
      </c>
      <c r="H74" s="223" t="e">
        <f t="shared" ref="H74:M74" si="15">H73/H68</f>
        <v>#DIV/0!</v>
      </c>
      <c r="I74" s="226" t="e">
        <f t="shared" si="15"/>
        <v>#DIV/0!</v>
      </c>
      <c r="J74" s="226" t="e">
        <f t="shared" si="15"/>
        <v>#DIV/0!</v>
      </c>
      <c r="K74" s="226" t="e">
        <f t="shared" si="15"/>
        <v>#DIV/0!</v>
      </c>
      <c r="L74" s="226" t="e">
        <f t="shared" si="15"/>
        <v>#DIV/0!</v>
      </c>
      <c r="M74" s="226" t="e">
        <f t="shared" si="15"/>
        <v>#DIV/0!</v>
      </c>
    </row>
    <row r="75" spans="1:13" s="14" customFormat="1" ht="15" customHeight="1">
      <c r="A75" s="525"/>
      <c r="B75" s="527"/>
      <c r="C75" s="528"/>
      <c r="D75" s="528"/>
      <c r="E75" s="529"/>
      <c r="F75" s="563"/>
      <c r="G75" s="34" t="s">
        <v>66</v>
      </c>
      <c r="H75" s="222">
        <f t="shared" ref="H75:M75" si="16">H68-H71-H73</f>
        <v>0</v>
      </c>
      <c r="I75" s="222">
        <f>I68-I71-I73</f>
        <v>0</v>
      </c>
      <c r="J75" s="222">
        <f t="shared" si="16"/>
        <v>0</v>
      </c>
      <c r="K75" s="222">
        <f t="shared" si="16"/>
        <v>0</v>
      </c>
      <c r="L75" s="222">
        <f t="shared" si="16"/>
        <v>0</v>
      </c>
      <c r="M75" s="222">
        <f t="shared" si="16"/>
        <v>0</v>
      </c>
    </row>
    <row r="76" spans="1:13" s="14" customFormat="1" ht="15" customHeight="1">
      <c r="A76" s="526"/>
      <c r="B76" s="559"/>
      <c r="C76" s="560"/>
      <c r="D76" s="560"/>
      <c r="E76" s="561"/>
      <c r="F76" s="564"/>
      <c r="G76" s="33" t="s">
        <v>65</v>
      </c>
      <c r="H76" s="223" t="e">
        <f t="shared" ref="H76:M76" si="17">H75/H68</f>
        <v>#DIV/0!</v>
      </c>
      <c r="I76" s="223" t="e">
        <f t="shared" si="17"/>
        <v>#DIV/0!</v>
      </c>
      <c r="J76" s="223" t="e">
        <f t="shared" si="17"/>
        <v>#DIV/0!</v>
      </c>
      <c r="K76" s="223" t="e">
        <f t="shared" si="17"/>
        <v>#DIV/0!</v>
      </c>
      <c r="L76" s="223" t="e">
        <f t="shared" si="17"/>
        <v>#DIV/0!</v>
      </c>
      <c r="M76" s="223" t="e">
        <f t="shared" si="17"/>
        <v>#DIV/0!</v>
      </c>
    </row>
  </sheetData>
  <sheetProtection sheet="1" objects="1" scenarios="1"/>
  <mergeCells count="30">
    <mergeCell ref="A41:A49"/>
    <mergeCell ref="B41:E49"/>
    <mergeCell ref="F41:F49"/>
    <mergeCell ref="F23:F31"/>
    <mergeCell ref="A3:A4"/>
    <mergeCell ref="A5:A13"/>
    <mergeCell ref="A23:A31"/>
    <mergeCell ref="A14:A22"/>
    <mergeCell ref="B14:E22"/>
    <mergeCell ref="A32:A40"/>
    <mergeCell ref="B32:E40"/>
    <mergeCell ref="F14:F22"/>
    <mergeCell ref="B23:E31"/>
    <mergeCell ref="F32:F40"/>
    <mergeCell ref="A68:A76"/>
    <mergeCell ref="B68:E76"/>
    <mergeCell ref="F68:F76"/>
    <mergeCell ref="A50:A58"/>
    <mergeCell ref="B50:E58"/>
    <mergeCell ref="F50:F58"/>
    <mergeCell ref="A59:A67"/>
    <mergeCell ref="B59:E67"/>
    <mergeCell ref="F59:F67"/>
    <mergeCell ref="L2:M2"/>
    <mergeCell ref="F3:F4"/>
    <mergeCell ref="B3:E4"/>
    <mergeCell ref="F5:F13"/>
    <mergeCell ref="B5:E13"/>
    <mergeCell ref="G3:G4"/>
    <mergeCell ref="A2:B2"/>
  </mergeCells>
  <phoneticPr fontId="2"/>
  <printOptions horizontalCentered="1" verticalCentered="1"/>
  <pageMargins left="0.39370078740157483" right="0.19685039370078741" top="0.51181102362204722" bottom="0" header="0.31496062992125984" footer="0"/>
  <pageSetup paperSize="9" orientation="portrait" r:id="rId1"/>
  <headerFooter alignWithMargins="0">
    <oddHeader>&amp;RVer．R1.07</oddHeader>
    <oddFooter>&amp;L&amp;8しずおか焼津信用金庫&amp;C&amp;P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showGridLines="0" showZeros="0" workbookViewId="0"/>
  </sheetViews>
  <sheetFormatPr defaultRowHeight="13.5"/>
  <cols>
    <col min="1" max="1" width="2.625" style="207" customWidth="1"/>
    <col min="2" max="2" width="16.5" style="207" customWidth="1"/>
    <col min="3" max="3" width="32.75" style="207" customWidth="1"/>
    <col min="4" max="4" width="6.5" style="228" customWidth="1"/>
    <col min="5" max="5" width="6.5" style="209" customWidth="1"/>
    <col min="6" max="10" width="6.5" style="207" customWidth="1"/>
    <col min="11" max="16384" width="9" style="207"/>
  </cols>
  <sheetData>
    <row r="1" spans="1:10" s="14" customFormat="1" ht="18.75">
      <c r="A1" s="12" t="s">
        <v>147</v>
      </c>
      <c r="B1" s="13"/>
      <c r="D1" s="36"/>
      <c r="E1" s="15"/>
    </row>
    <row r="2" spans="1:10" s="14" customFormat="1" ht="24" customHeight="1">
      <c r="A2" s="472" t="s">
        <v>23</v>
      </c>
      <c r="B2" s="472"/>
      <c r="C2" s="210">
        <f>①計画表紙!D35</f>
        <v>0</v>
      </c>
      <c r="D2" s="37"/>
      <c r="E2" s="18"/>
      <c r="I2" s="473" t="s">
        <v>24</v>
      </c>
      <c r="J2" s="473"/>
    </row>
    <row r="3" spans="1:10" s="19" customFormat="1" ht="15" customHeight="1">
      <c r="A3" s="474" t="s">
        <v>25</v>
      </c>
      <c r="B3" s="589" t="s">
        <v>70</v>
      </c>
      <c r="C3" s="474" t="s">
        <v>26</v>
      </c>
      <c r="D3" s="470" t="s">
        <v>27</v>
      </c>
      <c r="E3" s="185" t="s">
        <v>141</v>
      </c>
      <c r="F3" s="182" t="s">
        <v>142</v>
      </c>
      <c r="G3" s="182" t="s">
        <v>143</v>
      </c>
      <c r="H3" s="182" t="s">
        <v>144</v>
      </c>
      <c r="I3" s="182" t="s">
        <v>145</v>
      </c>
      <c r="J3" s="182" t="s">
        <v>155</v>
      </c>
    </row>
    <row r="4" spans="1:10" s="19" customFormat="1" ht="15" customHeight="1">
      <c r="A4" s="475"/>
      <c r="B4" s="590"/>
      <c r="C4" s="475"/>
      <c r="D4" s="471"/>
      <c r="E4" s="229">
        <f>①計画表紙!D21</f>
        <v>0</v>
      </c>
      <c r="F4" s="229">
        <f>①計画表紙!E21</f>
        <v>0</v>
      </c>
      <c r="G4" s="229">
        <f>①計画表紙!F21</f>
        <v>0</v>
      </c>
      <c r="H4" s="229">
        <f>①計画表紙!G21</f>
        <v>0</v>
      </c>
      <c r="I4" s="229">
        <f>①計画表紙!H21</f>
        <v>0</v>
      </c>
      <c r="J4" s="229">
        <f>①計画表紙!I21</f>
        <v>0</v>
      </c>
    </row>
    <row r="5" spans="1:10" s="14" customFormat="1" ht="15" customHeight="1">
      <c r="A5" s="479" t="s">
        <v>31</v>
      </c>
      <c r="B5" s="546" t="s">
        <v>69</v>
      </c>
      <c r="C5" s="543" t="s">
        <v>33</v>
      </c>
      <c r="D5" s="42" t="s">
        <v>27</v>
      </c>
      <c r="E5" s="114">
        <v>6000</v>
      </c>
      <c r="F5" s="114">
        <v>7000</v>
      </c>
      <c r="G5" s="114">
        <v>6000</v>
      </c>
      <c r="H5" s="114">
        <v>8000</v>
      </c>
      <c r="I5" s="114">
        <v>8300</v>
      </c>
      <c r="J5" s="114">
        <v>8500</v>
      </c>
    </row>
    <row r="6" spans="1:10" s="14" customFormat="1" ht="15" customHeight="1">
      <c r="A6" s="480"/>
      <c r="B6" s="549"/>
      <c r="C6" s="544"/>
      <c r="D6" s="38" t="s">
        <v>58</v>
      </c>
      <c r="E6" s="121"/>
      <c r="F6" s="212">
        <f>F5-E5</f>
        <v>1000</v>
      </c>
      <c r="G6" s="212">
        <f>G5-F5</f>
        <v>-1000</v>
      </c>
      <c r="H6" s="212">
        <f>H5-G5</f>
        <v>2000</v>
      </c>
      <c r="I6" s="212">
        <f>I5-H5</f>
        <v>300</v>
      </c>
      <c r="J6" s="212">
        <f>J5-I5</f>
        <v>200</v>
      </c>
    </row>
    <row r="7" spans="1:10" s="14" customFormat="1" ht="15" customHeight="1">
      <c r="A7" s="480"/>
      <c r="B7" s="549"/>
      <c r="C7" s="544"/>
      <c r="D7" s="39" t="s">
        <v>30</v>
      </c>
      <c r="E7" s="46"/>
      <c r="F7" s="230">
        <f>F6/E5</f>
        <v>0.16666666666666666</v>
      </c>
      <c r="G7" s="230">
        <f>G6/F5</f>
        <v>-0.14285714285714285</v>
      </c>
      <c r="H7" s="230">
        <f>H6/G5</f>
        <v>0.33333333333333331</v>
      </c>
      <c r="I7" s="230">
        <f>I6/H5</f>
        <v>3.7499999999999999E-2</v>
      </c>
      <c r="J7" s="230">
        <f>J6/I5</f>
        <v>2.4096385542168676E-2</v>
      </c>
    </row>
    <row r="8" spans="1:10" s="14" customFormat="1" ht="15" customHeight="1">
      <c r="A8" s="480"/>
      <c r="B8" s="549"/>
      <c r="C8" s="544"/>
      <c r="D8" s="40" t="s">
        <v>62</v>
      </c>
      <c r="E8" s="117">
        <v>2000</v>
      </c>
      <c r="F8" s="222">
        <f>F5*F9</f>
        <v>2310</v>
      </c>
      <c r="G8" s="222">
        <f>G5*G9</f>
        <v>1920</v>
      </c>
      <c r="H8" s="222">
        <f>H5*H9</f>
        <v>2560</v>
      </c>
      <c r="I8" s="222">
        <f>I5*I9</f>
        <v>2656</v>
      </c>
      <c r="J8" s="222">
        <f>J5*J9</f>
        <v>2720</v>
      </c>
    </row>
    <row r="9" spans="1:10" s="14" customFormat="1" ht="15" customHeight="1">
      <c r="A9" s="480"/>
      <c r="B9" s="549"/>
      <c r="C9" s="544"/>
      <c r="D9" s="41" t="s">
        <v>65</v>
      </c>
      <c r="E9" s="223">
        <f>E8/E5</f>
        <v>0.33333333333333331</v>
      </c>
      <c r="F9" s="45">
        <v>0.33</v>
      </c>
      <c r="G9" s="45">
        <v>0.32</v>
      </c>
      <c r="H9" s="45">
        <v>0.32</v>
      </c>
      <c r="I9" s="45">
        <v>0.32</v>
      </c>
      <c r="J9" s="45">
        <v>0.32</v>
      </c>
    </row>
    <row r="10" spans="1:10" s="14" customFormat="1" ht="15" customHeight="1">
      <c r="A10" s="480"/>
      <c r="B10" s="549"/>
      <c r="C10" s="544"/>
      <c r="D10" s="43" t="s">
        <v>63</v>
      </c>
      <c r="E10" s="117">
        <v>1000</v>
      </c>
      <c r="F10" s="117">
        <v>1200</v>
      </c>
      <c r="G10" s="117">
        <v>1000</v>
      </c>
      <c r="H10" s="117">
        <v>1300</v>
      </c>
      <c r="I10" s="117">
        <v>1400</v>
      </c>
      <c r="J10" s="117">
        <v>1450</v>
      </c>
    </row>
    <row r="11" spans="1:10" s="14" customFormat="1" ht="15" customHeight="1">
      <c r="A11" s="480"/>
      <c r="B11" s="549"/>
      <c r="C11" s="544"/>
      <c r="D11" s="44" t="s">
        <v>65</v>
      </c>
      <c r="E11" s="223">
        <f t="shared" ref="E11:J11" si="0">E10/E5</f>
        <v>0.16666666666666666</v>
      </c>
      <c r="F11" s="223">
        <f t="shared" si="0"/>
        <v>0.17142857142857143</v>
      </c>
      <c r="G11" s="223">
        <f t="shared" si="0"/>
        <v>0.16666666666666666</v>
      </c>
      <c r="H11" s="223">
        <f t="shared" si="0"/>
        <v>0.16250000000000001</v>
      </c>
      <c r="I11" s="223">
        <f t="shared" si="0"/>
        <v>0.16867469879518071</v>
      </c>
      <c r="J11" s="223">
        <f t="shared" si="0"/>
        <v>0.17058823529411765</v>
      </c>
    </row>
    <row r="12" spans="1:10" s="14" customFormat="1" ht="15" customHeight="1">
      <c r="A12" s="480"/>
      <c r="B12" s="549"/>
      <c r="C12" s="544"/>
      <c r="D12" s="43" t="s">
        <v>64</v>
      </c>
      <c r="E12" s="117">
        <v>500</v>
      </c>
      <c r="F12" s="222">
        <f>F5*F13</f>
        <v>560</v>
      </c>
      <c r="G12" s="222">
        <f>G5*G13</f>
        <v>480</v>
      </c>
      <c r="H12" s="222">
        <f>H5*H13</f>
        <v>640</v>
      </c>
      <c r="I12" s="222">
        <f>I5*I13</f>
        <v>664</v>
      </c>
      <c r="J12" s="222">
        <f>J5*J13</f>
        <v>680</v>
      </c>
    </row>
    <row r="13" spans="1:10" s="14" customFormat="1" ht="15" customHeight="1">
      <c r="A13" s="480"/>
      <c r="B13" s="549"/>
      <c r="C13" s="544"/>
      <c r="D13" s="44" t="s">
        <v>65</v>
      </c>
      <c r="E13" s="223">
        <f>E12/E5</f>
        <v>8.3333333333333329E-2</v>
      </c>
      <c r="F13" s="45">
        <v>0.08</v>
      </c>
      <c r="G13" s="45">
        <v>0.08</v>
      </c>
      <c r="H13" s="45">
        <v>0.08</v>
      </c>
      <c r="I13" s="45">
        <v>0.08</v>
      </c>
      <c r="J13" s="45">
        <v>0.08</v>
      </c>
    </row>
    <row r="14" spans="1:10" s="14" customFormat="1" ht="15" customHeight="1">
      <c r="A14" s="480"/>
      <c r="B14" s="549"/>
      <c r="C14" s="544"/>
      <c r="D14" s="43" t="s">
        <v>68</v>
      </c>
      <c r="E14" s="117">
        <v>100</v>
      </c>
      <c r="F14" s="117">
        <v>140</v>
      </c>
      <c r="G14" s="117">
        <v>120</v>
      </c>
      <c r="H14" s="117">
        <v>160</v>
      </c>
      <c r="I14" s="117">
        <v>170</v>
      </c>
      <c r="J14" s="117">
        <v>170</v>
      </c>
    </row>
    <row r="15" spans="1:10" s="14" customFormat="1" ht="15" customHeight="1">
      <c r="A15" s="480"/>
      <c r="B15" s="549"/>
      <c r="C15" s="544"/>
      <c r="D15" s="44" t="s">
        <v>65</v>
      </c>
      <c r="E15" s="223">
        <f t="shared" ref="E15:J15" si="1">E14/E5</f>
        <v>1.6666666666666666E-2</v>
      </c>
      <c r="F15" s="223">
        <f t="shared" si="1"/>
        <v>0.02</v>
      </c>
      <c r="G15" s="223">
        <f t="shared" si="1"/>
        <v>0.02</v>
      </c>
      <c r="H15" s="223">
        <f t="shared" si="1"/>
        <v>0.02</v>
      </c>
      <c r="I15" s="223">
        <f t="shared" si="1"/>
        <v>2.0481927710843374E-2</v>
      </c>
      <c r="J15" s="223">
        <f t="shared" si="1"/>
        <v>0.02</v>
      </c>
    </row>
    <row r="16" spans="1:10" s="14" customFormat="1" ht="15" customHeight="1">
      <c r="A16" s="480"/>
      <c r="B16" s="549"/>
      <c r="C16" s="544"/>
      <c r="D16" s="43" t="s">
        <v>66</v>
      </c>
      <c r="E16" s="227">
        <f t="shared" ref="E16:J16" si="2">E5-E8-E10-E12-E14</f>
        <v>2400</v>
      </c>
      <c r="F16" s="227">
        <f t="shared" si="2"/>
        <v>2790</v>
      </c>
      <c r="G16" s="227">
        <f t="shared" si="2"/>
        <v>2480</v>
      </c>
      <c r="H16" s="227">
        <f t="shared" si="2"/>
        <v>3340</v>
      </c>
      <c r="I16" s="227">
        <f t="shared" si="2"/>
        <v>3410</v>
      </c>
      <c r="J16" s="227">
        <f t="shared" si="2"/>
        <v>3480</v>
      </c>
    </row>
    <row r="17" spans="1:10" s="14" customFormat="1" ht="15" customHeight="1">
      <c r="A17" s="481"/>
      <c r="B17" s="552"/>
      <c r="C17" s="545"/>
      <c r="D17" s="44" t="s">
        <v>67</v>
      </c>
      <c r="E17" s="223">
        <f>E16/E5</f>
        <v>0.4</v>
      </c>
      <c r="F17" s="223">
        <f>F16/F$5</f>
        <v>0.39857142857142858</v>
      </c>
      <c r="G17" s="223">
        <f>G16/G$5</f>
        <v>0.41333333333333333</v>
      </c>
      <c r="H17" s="223">
        <f>H16/H$5</f>
        <v>0.41749999999999998</v>
      </c>
      <c r="I17" s="223">
        <f>I16/I$5</f>
        <v>0.41084337349397593</v>
      </c>
      <c r="J17" s="223">
        <f>J16/J$5</f>
        <v>0.40941176470588236</v>
      </c>
    </row>
    <row r="18" spans="1:10" s="14" customFormat="1" ht="15" customHeight="1">
      <c r="A18" s="480">
        <v>1</v>
      </c>
      <c r="B18" s="497"/>
      <c r="C18" s="505"/>
      <c r="D18" s="52" t="s">
        <v>27</v>
      </c>
      <c r="E18" s="114"/>
      <c r="F18" s="114"/>
      <c r="G18" s="114"/>
      <c r="H18" s="114"/>
      <c r="I18" s="114"/>
      <c r="J18" s="114"/>
    </row>
    <row r="19" spans="1:10" s="14" customFormat="1" ht="15" customHeight="1">
      <c r="A19" s="480"/>
      <c r="B19" s="497"/>
      <c r="C19" s="505"/>
      <c r="D19" s="38" t="s">
        <v>58</v>
      </c>
      <c r="E19" s="121"/>
      <c r="F19" s="212">
        <f>F18-E18</f>
        <v>0</v>
      </c>
      <c r="G19" s="212">
        <f>G18-F18</f>
        <v>0</v>
      </c>
      <c r="H19" s="212">
        <f>H18-G18</f>
        <v>0</v>
      </c>
      <c r="I19" s="212">
        <f>I18-H18</f>
        <v>0</v>
      </c>
      <c r="J19" s="212">
        <f>J18-I18</f>
        <v>0</v>
      </c>
    </row>
    <row r="20" spans="1:10" s="14" customFormat="1" ht="15" customHeight="1">
      <c r="A20" s="480"/>
      <c r="B20" s="497"/>
      <c r="C20" s="505"/>
      <c r="D20" s="39" t="s">
        <v>30</v>
      </c>
      <c r="E20" s="46"/>
      <c r="F20" s="230" t="e">
        <f>F19/E18</f>
        <v>#DIV/0!</v>
      </c>
      <c r="G20" s="230" t="e">
        <f>G19/F18</f>
        <v>#DIV/0!</v>
      </c>
      <c r="H20" s="230" t="e">
        <f>H19/G18</f>
        <v>#DIV/0!</v>
      </c>
      <c r="I20" s="230" t="e">
        <f>I19/H18</f>
        <v>#DIV/0!</v>
      </c>
      <c r="J20" s="230" t="e">
        <f>J19/I18</f>
        <v>#DIV/0!</v>
      </c>
    </row>
    <row r="21" spans="1:10" s="14" customFormat="1" ht="15" customHeight="1">
      <c r="A21" s="480"/>
      <c r="B21" s="497"/>
      <c r="C21" s="505"/>
      <c r="D21" s="40" t="s">
        <v>62</v>
      </c>
      <c r="E21" s="117"/>
      <c r="F21" s="222">
        <f>F18*F22</f>
        <v>0</v>
      </c>
      <c r="G21" s="222">
        <f>G18*G22</f>
        <v>0</v>
      </c>
      <c r="H21" s="222">
        <f>H18*H22</f>
        <v>0</v>
      </c>
      <c r="I21" s="222">
        <f>I18*I22</f>
        <v>0</v>
      </c>
      <c r="J21" s="222">
        <f>J18*J22</f>
        <v>0</v>
      </c>
    </row>
    <row r="22" spans="1:10" s="14" customFormat="1" ht="15" customHeight="1">
      <c r="A22" s="480"/>
      <c r="B22" s="497"/>
      <c r="C22" s="505"/>
      <c r="D22" s="41" t="s">
        <v>65</v>
      </c>
      <c r="E22" s="223" t="e">
        <f>E21/E18</f>
        <v>#DIV/0!</v>
      </c>
      <c r="F22" s="45"/>
      <c r="G22" s="45"/>
      <c r="H22" s="45"/>
      <c r="I22" s="45"/>
      <c r="J22" s="45"/>
    </row>
    <row r="23" spans="1:10" s="14" customFormat="1" ht="15" customHeight="1">
      <c r="A23" s="480"/>
      <c r="B23" s="497"/>
      <c r="C23" s="505"/>
      <c r="D23" s="43" t="s">
        <v>63</v>
      </c>
      <c r="E23" s="117"/>
      <c r="F23" s="117"/>
      <c r="G23" s="117"/>
      <c r="H23" s="117"/>
      <c r="I23" s="117"/>
      <c r="J23" s="117"/>
    </row>
    <row r="24" spans="1:10" s="14" customFormat="1" ht="15" customHeight="1">
      <c r="A24" s="480"/>
      <c r="B24" s="497"/>
      <c r="C24" s="505"/>
      <c r="D24" s="44" t="s">
        <v>65</v>
      </c>
      <c r="E24" s="223" t="e">
        <f t="shared" ref="E24:J24" si="3">E23/E18</f>
        <v>#DIV/0!</v>
      </c>
      <c r="F24" s="223" t="e">
        <f t="shared" si="3"/>
        <v>#DIV/0!</v>
      </c>
      <c r="G24" s="223" t="e">
        <f t="shared" si="3"/>
        <v>#DIV/0!</v>
      </c>
      <c r="H24" s="223" t="e">
        <f t="shared" si="3"/>
        <v>#DIV/0!</v>
      </c>
      <c r="I24" s="223" t="e">
        <f t="shared" si="3"/>
        <v>#DIV/0!</v>
      </c>
      <c r="J24" s="223" t="e">
        <f t="shared" si="3"/>
        <v>#DIV/0!</v>
      </c>
    </row>
    <row r="25" spans="1:10" s="14" customFormat="1" ht="15" customHeight="1">
      <c r="A25" s="480"/>
      <c r="B25" s="497"/>
      <c r="C25" s="505"/>
      <c r="D25" s="43" t="s">
        <v>64</v>
      </c>
      <c r="E25" s="117"/>
      <c r="F25" s="222">
        <f>F18*F26</f>
        <v>0</v>
      </c>
      <c r="G25" s="222">
        <f>G18*G26</f>
        <v>0</v>
      </c>
      <c r="H25" s="222">
        <f>H18*H26</f>
        <v>0</v>
      </c>
      <c r="I25" s="222">
        <f>I18*I26</f>
        <v>0</v>
      </c>
      <c r="J25" s="222">
        <f>J18*J26</f>
        <v>0</v>
      </c>
    </row>
    <row r="26" spans="1:10" s="14" customFormat="1" ht="15" customHeight="1">
      <c r="A26" s="480"/>
      <c r="B26" s="497"/>
      <c r="C26" s="505"/>
      <c r="D26" s="44" t="s">
        <v>65</v>
      </c>
      <c r="E26" s="223" t="e">
        <f>E25/E18</f>
        <v>#DIV/0!</v>
      </c>
      <c r="F26" s="45"/>
      <c r="G26" s="45"/>
      <c r="H26" s="45"/>
      <c r="I26" s="45"/>
      <c r="J26" s="45"/>
    </row>
    <row r="27" spans="1:10" s="14" customFormat="1" ht="15" customHeight="1">
      <c r="A27" s="480"/>
      <c r="B27" s="497"/>
      <c r="C27" s="505"/>
      <c r="D27" s="43" t="s">
        <v>37</v>
      </c>
      <c r="E27" s="117"/>
      <c r="F27" s="117"/>
      <c r="G27" s="117"/>
      <c r="H27" s="117"/>
      <c r="I27" s="117"/>
      <c r="J27" s="117"/>
    </row>
    <row r="28" spans="1:10" s="14" customFormat="1" ht="15" customHeight="1">
      <c r="A28" s="480"/>
      <c r="B28" s="497"/>
      <c r="C28" s="505"/>
      <c r="D28" s="44" t="s">
        <v>65</v>
      </c>
      <c r="E28" s="223" t="e">
        <f t="shared" ref="E28:J28" si="4">E27/E18</f>
        <v>#DIV/0!</v>
      </c>
      <c r="F28" s="223" t="e">
        <f t="shared" si="4"/>
        <v>#DIV/0!</v>
      </c>
      <c r="G28" s="223" t="e">
        <f t="shared" si="4"/>
        <v>#DIV/0!</v>
      </c>
      <c r="H28" s="223" t="e">
        <f t="shared" si="4"/>
        <v>#DIV/0!</v>
      </c>
      <c r="I28" s="223" t="e">
        <f t="shared" si="4"/>
        <v>#DIV/0!</v>
      </c>
      <c r="J28" s="223" t="e">
        <f t="shared" si="4"/>
        <v>#DIV/0!</v>
      </c>
    </row>
    <row r="29" spans="1:10" s="14" customFormat="1" ht="15" customHeight="1">
      <c r="A29" s="480"/>
      <c r="B29" s="497"/>
      <c r="C29" s="505"/>
      <c r="D29" s="43" t="s">
        <v>66</v>
      </c>
      <c r="E29" s="227">
        <f t="shared" ref="E29:J29" si="5">E18-E21-E23-E25-E27</f>
        <v>0</v>
      </c>
      <c r="F29" s="227">
        <f t="shared" si="5"/>
        <v>0</v>
      </c>
      <c r="G29" s="227">
        <f t="shared" si="5"/>
        <v>0</v>
      </c>
      <c r="H29" s="227">
        <f t="shared" si="5"/>
        <v>0</v>
      </c>
      <c r="I29" s="227">
        <f t="shared" si="5"/>
        <v>0</v>
      </c>
      <c r="J29" s="227">
        <f t="shared" si="5"/>
        <v>0</v>
      </c>
    </row>
    <row r="30" spans="1:10" s="14" customFormat="1" ht="15" customHeight="1">
      <c r="A30" s="480"/>
      <c r="B30" s="497"/>
      <c r="C30" s="505"/>
      <c r="D30" s="47" t="s">
        <v>67</v>
      </c>
      <c r="E30" s="223" t="e">
        <f>E29/E18</f>
        <v>#DIV/0!</v>
      </c>
      <c r="F30" s="223" t="e">
        <f>F29/F$18</f>
        <v>#DIV/0!</v>
      </c>
      <c r="G30" s="223" t="e">
        <f>G29/G$18</f>
        <v>#DIV/0!</v>
      </c>
      <c r="H30" s="223" t="e">
        <f>H29/H$18</f>
        <v>#DIV/0!</v>
      </c>
      <c r="I30" s="223" t="e">
        <f>I29/I$18</f>
        <v>#DIV/0!</v>
      </c>
      <c r="J30" s="223" t="e">
        <f>J29/J$18</f>
        <v>#DIV/0!</v>
      </c>
    </row>
    <row r="31" spans="1:10" s="14" customFormat="1" ht="15" hidden="1" customHeight="1">
      <c r="A31" s="577">
        <v>2</v>
      </c>
      <c r="B31" s="591"/>
      <c r="C31" s="581"/>
      <c r="D31" s="42" t="s">
        <v>27</v>
      </c>
      <c r="E31" s="114"/>
      <c r="F31" s="114"/>
      <c r="G31" s="114"/>
      <c r="H31" s="114"/>
      <c r="I31" s="114"/>
      <c r="J31" s="114"/>
    </row>
    <row r="32" spans="1:10" s="14" customFormat="1" ht="15" hidden="1" customHeight="1">
      <c r="A32" s="577"/>
      <c r="B32" s="591"/>
      <c r="C32" s="581"/>
      <c r="D32" s="38" t="s">
        <v>58</v>
      </c>
      <c r="E32" s="121"/>
      <c r="F32" s="212">
        <f>F31-E31</f>
        <v>0</v>
      </c>
      <c r="G32" s="212">
        <f>G31-F31</f>
        <v>0</v>
      </c>
      <c r="H32" s="212">
        <f>H31-G31</f>
        <v>0</v>
      </c>
      <c r="I32" s="212">
        <f>I31-H31</f>
        <v>0</v>
      </c>
      <c r="J32" s="212">
        <f>J31-I31</f>
        <v>0</v>
      </c>
    </row>
    <row r="33" spans="1:10" s="14" customFormat="1" ht="15" hidden="1" customHeight="1">
      <c r="A33" s="577"/>
      <c r="B33" s="591"/>
      <c r="C33" s="581"/>
      <c r="D33" s="39" t="s">
        <v>30</v>
      </c>
      <c r="E33" s="46"/>
      <c r="F33" s="230" t="e">
        <f>F32/E31</f>
        <v>#DIV/0!</v>
      </c>
      <c r="G33" s="230" t="e">
        <f>G32/F31</f>
        <v>#DIV/0!</v>
      </c>
      <c r="H33" s="230" t="e">
        <f>H32/G31</f>
        <v>#DIV/0!</v>
      </c>
      <c r="I33" s="230" t="e">
        <f>I32/H31</f>
        <v>#DIV/0!</v>
      </c>
      <c r="J33" s="230" t="e">
        <f>J32/I31</f>
        <v>#DIV/0!</v>
      </c>
    </row>
    <row r="34" spans="1:10" s="14" customFormat="1" ht="15" hidden="1" customHeight="1">
      <c r="A34" s="577"/>
      <c r="B34" s="591"/>
      <c r="C34" s="581"/>
      <c r="D34" s="40" t="s">
        <v>62</v>
      </c>
      <c r="E34" s="117"/>
      <c r="F34" s="222">
        <f>F31*F35</f>
        <v>0</v>
      </c>
      <c r="G34" s="222">
        <f>G31*G35</f>
        <v>0</v>
      </c>
      <c r="H34" s="222">
        <f>H31*H35</f>
        <v>0</v>
      </c>
      <c r="I34" s="222">
        <f>I31*I35</f>
        <v>0</v>
      </c>
      <c r="J34" s="222">
        <f>J31*J35</f>
        <v>0</v>
      </c>
    </row>
    <row r="35" spans="1:10" s="14" customFormat="1" ht="15" hidden="1" customHeight="1">
      <c r="A35" s="577"/>
      <c r="B35" s="591"/>
      <c r="C35" s="581"/>
      <c r="D35" s="41" t="s">
        <v>65</v>
      </c>
      <c r="E35" s="223" t="e">
        <f>E34/E31</f>
        <v>#DIV/0!</v>
      </c>
      <c r="F35" s="45"/>
      <c r="G35" s="45"/>
      <c r="H35" s="45"/>
      <c r="I35" s="45"/>
      <c r="J35" s="45"/>
    </row>
    <row r="36" spans="1:10" s="14" customFormat="1" ht="15" hidden="1" customHeight="1">
      <c r="A36" s="577"/>
      <c r="B36" s="591"/>
      <c r="C36" s="581"/>
      <c r="D36" s="43" t="s">
        <v>63</v>
      </c>
      <c r="E36" s="117"/>
      <c r="F36" s="117"/>
      <c r="G36" s="117"/>
      <c r="H36" s="117"/>
      <c r="I36" s="117"/>
      <c r="J36" s="117"/>
    </row>
    <row r="37" spans="1:10" s="14" customFormat="1" ht="15" hidden="1" customHeight="1">
      <c r="A37" s="577"/>
      <c r="B37" s="591"/>
      <c r="C37" s="581"/>
      <c r="D37" s="44" t="s">
        <v>65</v>
      </c>
      <c r="E37" s="223" t="e">
        <f t="shared" ref="E37:J37" si="6">E36/E31</f>
        <v>#DIV/0!</v>
      </c>
      <c r="F37" s="223" t="e">
        <f t="shared" si="6"/>
        <v>#DIV/0!</v>
      </c>
      <c r="G37" s="223" t="e">
        <f t="shared" si="6"/>
        <v>#DIV/0!</v>
      </c>
      <c r="H37" s="223" t="e">
        <f t="shared" si="6"/>
        <v>#DIV/0!</v>
      </c>
      <c r="I37" s="223" t="e">
        <f t="shared" si="6"/>
        <v>#DIV/0!</v>
      </c>
      <c r="J37" s="223" t="e">
        <f t="shared" si="6"/>
        <v>#DIV/0!</v>
      </c>
    </row>
    <row r="38" spans="1:10" s="14" customFormat="1" ht="15" hidden="1" customHeight="1">
      <c r="A38" s="577"/>
      <c r="B38" s="591"/>
      <c r="C38" s="581"/>
      <c r="D38" s="43" t="s">
        <v>64</v>
      </c>
      <c r="E38" s="117"/>
      <c r="F38" s="222">
        <f>F31*F39</f>
        <v>0</v>
      </c>
      <c r="G38" s="222">
        <f>G31*G39</f>
        <v>0</v>
      </c>
      <c r="H38" s="222">
        <f>H31*H39</f>
        <v>0</v>
      </c>
      <c r="I38" s="222">
        <f>I31*I39</f>
        <v>0</v>
      </c>
      <c r="J38" s="222">
        <f>J31*J39</f>
        <v>0</v>
      </c>
    </row>
    <row r="39" spans="1:10" s="14" customFormat="1" ht="15" hidden="1" customHeight="1">
      <c r="A39" s="577"/>
      <c r="B39" s="591"/>
      <c r="C39" s="581"/>
      <c r="D39" s="44" t="s">
        <v>65</v>
      </c>
      <c r="E39" s="223" t="e">
        <f>E38/E31</f>
        <v>#DIV/0!</v>
      </c>
      <c r="F39" s="45"/>
      <c r="G39" s="45"/>
      <c r="H39" s="45"/>
      <c r="I39" s="45"/>
      <c r="J39" s="45"/>
    </row>
    <row r="40" spans="1:10" s="14" customFormat="1" ht="15" hidden="1" customHeight="1">
      <c r="A40" s="577"/>
      <c r="B40" s="591"/>
      <c r="C40" s="581"/>
      <c r="D40" s="43" t="s">
        <v>37</v>
      </c>
      <c r="E40" s="117"/>
      <c r="F40" s="117"/>
      <c r="G40" s="117"/>
      <c r="H40" s="117"/>
      <c r="I40" s="117"/>
      <c r="J40" s="117"/>
    </row>
    <row r="41" spans="1:10" s="14" customFormat="1" ht="15" hidden="1" customHeight="1">
      <c r="A41" s="577"/>
      <c r="B41" s="591"/>
      <c r="C41" s="581"/>
      <c r="D41" s="44" t="s">
        <v>65</v>
      </c>
      <c r="E41" s="223" t="e">
        <f t="shared" ref="E41:J41" si="7">E40/E31</f>
        <v>#DIV/0!</v>
      </c>
      <c r="F41" s="223" t="e">
        <f t="shared" si="7"/>
        <v>#DIV/0!</v>
      </c>
      <c r="G41" s="223" t="e">
        <f t="shared" si="7"/>
        <v>#DIV/0!</v>
      </c>
      <c r="H41" s="223" t="e">
        <f t="shared" si="7"/>
        <v>#DIV/0!</v>
      </c>
      <c r="I41" s="223" t="e">
        <f t="shared" si="7"/>
        <v>#DIV/0!</v>
      </c>
      <c r="J41" s="223" t="e">
        <f t="shared" si="7"/>
        <v>#DIV/0!</v>
      </c>
    </row>
    <row r="42" spans="1:10" s="14" customFormat="1" ht="15" hidden="1" customHeight="1">
      <c r="A42" s="577"/>
      <c r="B42" s="591"/>
      <c r="C42" s="581"/>
      <c r="D42" s="43" t="s">
        <v>66</v>
      </c>
      <c r="E42" s="227">
        <f t="shared" ref="E42:J42" si="8">E31-E34-E36-E38-E40</f>
        <v>0</v>
      </c>
      <c r="F42" s="227">
        <f t="shared" si="8"/>
        <v>0</v>
      </c>
      <c r="G42" s="227">
        <f t="shared" si="8"/>
        <v>0</v>
      </c>
      <c r="H42" s="227">
        <f t="shared" si="8"/>
        <v>0</v>
      </c>
      <c r="I42" s="227">
        <f t="shared" si="8"/>
        <v>0</v>
      </c>
      <c r="J42" s="227">
        <f t="shared" si="8"/>
        <v>0</v>
      </c>
    </row>
    <row r="43" spans="1:10" s="14" customFormat="1" ht="15" hidden="1" customHeight="1">
      <c r="A43" s="577"/>
      <c r="B43" s="591"/>
      <c r="C43" s="581"/>
      <c r="D43" s="47" t="s">
        <v>67</v>
      </c>
      <c r="E43" s="223" t="e">
        <f t="shared" ref="E43:J43" si="9">E42/E31</f>
        <v>#DIV/0!</v>
      </c>
      <c r="F43" s="223" t="e">
        <f t="shared" si="9"/>
        <v>#DIV/0!</v>
      </c>
      <c r="G43" s="223" t="e">
        <f t="shared" si="9"/>
        <v>#DIV/0!</v>
      </c>
      <c r="H43" s="223" t="e">
        <f t="shared" si="9"/>
        <v>#DIV/0!</v>
      </c>
      <c r="I43" s="223" t="e">
        <f t="shared" si="9"/>
        <v>#DIV/0!</v>
      </c>
      <c r="J43" s="223" t="e">
        <f t="shared" si="9"/>
        <v>#DIV/0!</v>
      </c>
    </row>
    <row r="44" spans="1:10" ht="15" hidden="1" customHeight="1">
      <c r="A44" s="577">
        <v>3</v>
      </c>
      <c r="B44" s="591"/>
      <c r="C44" s="581"/>
      <c r="D44" s="42" t="s">
        <v>27</v>
      </c>
      <c r="E44" s="114"/>
      <c r="F44" s="114"/>
      <c r="G44" s="114"/>
      <c r="H44" s="114"/>
      <c r="I44" s="114"/>
      <c r="J44" s="114"/>
    </row>
    <row r="45" spans="1:10" ht="15" hidden="1" customHeight="1">
      <c r="A45" s="577"/>
      <c r="B45" s="591"/>
      <c r="C45" s="581"/>
      <c r="D45" s="38" t="s">
        <v>58</v>
      </c>
      <c r="E45" s="121"/>
      <c r="F45" s="212">
        <f>F44-E44</f>
        <v>0</v>
      </c>
      <c r="G45" s="212">
        <f>G44-F44</f>
        <v>0</v>
      </c>
      <c r="H45" s="212">
        <f>H44-G44</f>
        <v>0</v>
      </c>
      <c r="I45" s="212">
        <f>I44-H44</f>
        <v>0</v>
      </c>
      <c r="J45" s="212">
        <f>J44-I44</f>
        <v>0</v>
      </c>
    </row>
    <row r="46" spans="1:10" ht="15" hidden="1" customHeight="1">
      <c r="A46" s="577"/>
      <c r="B46" s="591"/>
      <c r="C46" s="581"/>
      <c r="D46" s="39" t="s">
        <v>30</v>
      </c>
      <c r="E46" s="46"/>
      <c r="F46" s="230" t="e">
        <f>F45/E44</f>
        <v>#DIV/0!</v>
      </c>
      <c r="G46" s="230" t="e">
        <f>G45/F44</f>
        <v>#DIV/0!</v>
      </c>
      <c r="H46" s="230" t="e">
        <f>H45/G44</f>
        <v>#DIV/0!</v>
      </c>
      <c r="I46" s="230" t="e">
        <f>I45/H44</f>
        <v>#DIV/0!</v>
      </c>
      <c r="J46" s="230" t="e">
        <f>J45/I44</f>
        <v>#DIV/0!</v>
      </c>
    </row>
    <row r="47" spans="1:10" ht="15" hidden="1" customHeight="1">
      <c r="A47" s="577"/>
      <c r="B47" s="591"/>
      <c r="C47" s="581"/>
      <c r="D47" s="40" t="s">
        <v>62</v>
      </c>
      <c r="E47" s="117"/>
      <c r="F47" s="222">
        <f>F44*F48</f>
        <v>0</v>
      </c>
      <c r="G47" s="222">
        <f>G44*G48</f>
        <v>0</v>
      </c>
      <c r="H47" s="222">
        <f>H44*H48</f>
        <v>0</v>
      </c>
      <c r="I47" s="222">
        <f>I44*I48</f>
        <v>0</v>
      </c>
      <c r="J47" s="222">
        <f>J44*J48</f>
        <v>0</v>
      </c>
    </row>
    <row r="48" spans="1:10" ht="15" hidden="1" customHeight="1">
      <c r="A48" s="577"/>
      <c r="B48" s="591"/>
      <c r="C48" s="581"/>
      <c r="D48" s="41" t="s">
        <v>65</v>
      </c>
      <c r="E48" s="223" t="e">
        <f>E47/E44</f>
        <v>#DIV/0!</v>
      </c>
      <c r="F48" s="45"/>
      <c r="G48" s="45"/>
      <c r="H48" s="45"/>
      <c r="I48" s="45"/>
      <c r="J48" s="45"/>
    </row>
    <row r="49" spans="1:10" ht="15" hidden="1" customHeight="1">
      <c r="A49" s="577"/>
      <c r="B49" s="591"/>
      <c r="C49" s="581"/>
      <c r="D49" s="43" t="s">
        <v>63</v>
      </c>
      <c r="E49" s="117"/>
      <c r="F49" s="117"/>
      <c r="G49" s="117"/>
      <c r="H49" s="117"/>
      <c r="I49" s="117"/>
      <c r="J49" s="117"/>
    </row>
    <row r="50" spans="1:10" ht="15" hidden="1" customHeight="1">
      <c r="A50" s="577"/>
      <c r="B50" s="591"/>
      <c r="C50" s="581"/>
      <c r="D50" s="44" t="s">
        <v>65</v>
      </c>
      <c r="E50" s="223" t="e">
        <f t="shared" ref="E50:J50" si="10">E49/E44</f>
        <v>#DIV/0!</v>
      </c>
      <c r="F50" s="223" t="e">
        <f t="shared" si="10"/>
        <v>#DIV/0!</v>
      </c>
      <c r="G50" s="223" t="e">
        <f t="shared" si="10"/>
        <v>#DIV/0!</v>
      </c>
      <c r="H50" s="223" t="e">
        <f t="shared" si="10"/>
        <v>#DIV/0!</v>
      </c>
      <c r="I50" s="223" t="e">
        <f t="shared" si="10"/>
        <v>#DIV/0!</v>
      </c>
      <c r="J50" s="223" t="e">
        <f t="shared" si="10"/>
        <v>#DIV/0!</v>
      </c>
    </row>
    <row r="51" spans="1:10" ht="15" hidden="1" customHeight="1">
      <c r="A51" s="577"/>
      <c r="B51" s="591"/>
      <c r="C51" s="581"/>
      <c r="D51" s="43" t="s">
        <v>64</v>
      </c>
      <c r="E51" s="117"/>
      <c r="F51" s="222">
        <f>F44*F52</f>
        <v>0</v>
      </c>
      <c r="G51" s="222">
        <f>G44*G52</f>
        <v>0</v>
      </c>
      <c r="H51" s="222">
        <f>H44*H52</f>
        <v>0</v>
      </c>
      <c r="I51" s="222">
        <f>I44*I52</f>
        <v>0</v>
      </c>
      <c r="J51" s="222">
        <f>J44*J52</f>
        <v>0</v>
      </c>
    </row>
    <row r="52" spans="1:10" ht="15" hidden="1" customHeight="1">
      <c r="A52" s="577"/>
      <c r="B52" s="591"/>
      <c r="C52" s="581"/>
      <c r="D52" s="44" t="s">
        <v>65</v>
      </c>
      <c r="E52" s="223" t="e">
        <f>E51/E44</f>
        <v>#DIV/0!</v>
      </c>
      <c r="F52" s="45"/>
      <c r="G52" s="45"/>
      <c r="H52" s="45"/>
      <c r="I52" s="45"/>
      <c r="J52" s="45"/>
    </row>
    <row r="53" spans="1:10" ht="15" hidden="1" customHeight="1">
      <c r="A53" s="577"/>
      <c r="B53" s="591"/>
      <c r="C53" s="581"/>
      <c r="D53" s="43" t="s">
        <v>37</v>
      </c>
      <c r="E53" s="117"/>
      <c r="F53" s="117"/>
      <c r="G53" s="117"/>
      <c r="H53" s="117"/>
      <c r="I53" s="117"/>
      <c r="J53" s="117"/>
    </row>
    <row r="54" spans="1:10" ht="15" hidden="1" customHeight="1">
      <c r="A54" s="577"/>
      <c r="B54" s="591"/>
      <c r="C54" s="581"/>
      <c r="D54" s="44" t="s">
        <v>65</v>
      </c>
      <c r="E54" s="223" t="e">
        <f t="shared" ref="E54:J54" si="11">E53/E44</f>
        <v>#DIV/0!</v>
      </c>
      <c r="F54" s="223" t="e">
        <f t="shared" si="11"/>
        <v>#DIV/0!</v>
      </c>
      <c r="G54" s="223" t="e">
        <f t="shared" si="11"/>
        <v>#DIV/0!</v>
      </c>
      <c r="H54" s="223" t="e">
        <f t="shared" si="11"/>
        <v>#DIV/0!</v>
      </c>
      <c r="I54" s="223" t="e">
        <f t="shared" si="11"/>
        <v>#DIV/0!</v>
      </c>
      <c r="J54" s="223" t="e">
        <f t="shared" si="11"/>
        <v>#DIV/0!</v>
      </c>
    </row>
    <row r="55" spans="1:10" ht="15" hidden="1" customHeight="1">
      <c r="A55" s="577"/>
      <c r="B55" s="591"/>
      <c r="C55" s="581"/>
      <c r="D55" s="43" t="s">
        <v>66</v>
      </c>
      <c r="E55" s="227">
        <f t="shared" ref="E55:J55" si="12">E44-E47-E49-E51-E53</f>
        <v>0</v>
      </c>
      <c r="F55" s="227">
        <f t="shared" si="12"/>
        <v>0</v>
      </c>
      <c r="G55" s="227">
        <f t="shared" si="12"/>
        <v>0</v>
      </c>
      <c r="H55" s="227">
        <f t="shared" si="12"/>
        <v>0</v>
      </c>
      <c r="I55" s="227">
        <f t="shared" si="12"/>
        <v>0</v>
      </c>
      <c r="J55" s="227">
        <f t="shared" si="12"/>
        <v>0</v>
      </c>
    </row>
    <row r="56" spans="1:10" ht="15" hidden="1" customHeight="1">
      <c r="A56" s="577"/>
      <c r="B56" s="591"/>
      <c r="C56" s="581"/>
      <c r="D56" s="44" t="s">
        <v>67</v>
      </c>
      <c r="E56" s="223" t="e">
        <f t="shared" ref="E56:J56" si="13">E55/E44</f>
        <v>#DIV/0!</v>
      </c>
      <c r="F56" s="223" t="e">
        <f t="shared" si="13"/>
        <v>#DIV/0!</v>
      </c>
      <c r="G56" s="223" t="e">
        <f t="shared" si="13"/>
        <v>#DIV/0!</v>
      </c>
      <c r="H56" s="223" t="e">
        <f t="shared" si="13"/>
        <v>#DIV/0!</v>
      </c>
      <c r="I56" s="223" t="e">
        <f t="shared" si="13"/>
        <v>#DIV/0!</v>
      </c>
      <c r="J56" s="223" t="e">
        <f t="shared" si="13"/>
        <v>#DIV/0!</v>
      </c>
    </row>
    <row r="57" spans="1:10" hidden="1"/>
    <row r="58" spans="1:10" s="14" customFormat="1" ht="18.75" hidden="1">
      <c r="A58" s="12" t="s">
        <v>60</v>
      </c>
      <c r="B58" s="13"/>
      <c r="D58" s="36"/>
      <c r="E58" s="15"/>
    </row>
    <row r="59" spans="1:10" s="14" customFormat="1" ht="24" hidden="1" customHeight="1">
      <c r="A59" s="472" t="s">
        <v>23</v>
      </c>
      <c r="B59" s="472"/>
      <c r="C59" s="210">
        <f>C2</f>
        <v>0</v>
      </c>
      <c r="D59" s="37"/>
      <c r="E59" s="18"/>
      <c r="I59" s="473" t="s">
        <v>24</v>
      </c>
      <c r="J59" s="473"/>
    </row>
    <row r="60" spans="1:10" s="19" customFormat="1" ht="15" hidden="1" customHeight="1">
      <c r="A60" s="583" t="s">
        <v>25</v>
      </c>
      <c r="B60" s="585" t="s">
        <v>70</v>
      </c>
      <c r="C60" s="583" t="s">
        <v>26</v>
      </c>
      <c r="D60" s="587" t="s">
        <v>27</v>
      </c>
      <c r="E60" s="231" t="str">
        <f t="shared" ref="E60:J60" si="14">E3</f>
        <v>前期</v>
      </c>
      <c r="F60" s="231" t="str">
        <f t="shared" si="14"/>
        <v>当期予測</v>
      </c>
      <c r="G60" s="231" t="str">
        <f t="shared" si="14"/>
        <v>2年目</v>
      </c>
      <c r="H60" s="231" t="str">
        <f t="shared" si="14"/>
        <v>3年目</v>
      </c>
      <c r="I60" s="231" t="str">
        <f t="shared" si="14"/>
        <v>4年目</v>
      </c>
      <c r="J60" s="231" t="str">
        <f t="shared" si="14"/>
        <v>5年目</v>
      </c>
    </row>
    <row r="61" spans="1:10" s="19" customFormat="1" ht="15" hidden="1" customHeight="1">
      <c r="A61" s="584"/>
      <c r="B61" s="586"/>
      <c r="C61" s="584"/>
      <c r="D61" s="588"/>
      <c r="E61" s="232">
        <f t="shared" ref="E61:J61" si="15">E4</f>
        <v>0</v>
      </c>
      <c r="F61" s="232">
        <f t="shared" si="15"/>
        <v>0</v>
      </c>
      <c r="G61" s="232">
        <f t="shared" si="15"/>
        <v>0</v>
      </c>
      <c r="H61" s="232">
        <f t="shared" si="15"/>
        <v>0</v>
      </c>
      <c r="I61" s="232">
        <f t="shared" si="15"/>
        <v>0</v>
      </c>
      <c r="J61" s="232">
        <f t="shared" si="15"/>
        <v>0</v>
      </c>
    </row>
    <row r="62" spans="1:10" s="14" customFormat="1" ht="15" hidden="1" customHeight="1">
      <c r="A62" s="480">
        <v>4</v>
      </c>
      <c r="B62" s="497"/>
      <c r="C62" s="505"/>
      <c r="D62" s="52" t="s">
        <v>27</v>
      </c>
      <c r="E62" s="114"/>
      <c r="F62" s="114"/>
      <c r="G62" s="114"/>
      <c r="H62" s="114"/>
      <c r="I62" s="114"/>
      <c r="J62" s="114"/>
    </row>
    <row r="63" spans="1:10" s="14" customFormat="1" ht="15" hidden="1" customHeight="1">
      <c r="A63" s="480"/>
      <c r="B63" s="497"/>
      <c r="C63" s="505"/>
      <c r="D63" s="38" t="s">
        <v>58</v>
      </c>
      <c r="E63" s="121"/>
      <c r="F63" s="212">
        <f>F62-E62</f>
        <v>0</v>
      </c>
      <c r="G63" s="212">
        <f>G62-F62</f>
        <v>0</v>
      </c>
      <c r="H63" s="212">
        <f>H62-G62</f>
        <v>0</v>
      </c>
      <c r="I63" s="212">
        <f>I62-H62</f>
        <v>0</v>
      </c>
      <c r="J63" s="212">
        <f>J62-I62</f>
        <v>0</v>
      </c>
    </row>
    <row r="64" spans="1:10" s="14" customFormat="1" ht="15" hidden="1" customHeight="1">
      <c r="A64" s="480"/>
      <c r="B64" s="497"/>
      <c r="C64" s="505"/>
      <c r="D64" s="39" t="s">
        <v>30</v>
      </c>
      <c r="E64" s="46"/>
      <c r="F64" s="230" t="e">
        <f>F63/E62</f>
        <v>#DIV/0!</v>
      </c>
      <c r="G64" s="230" t="e">
        <f>G63/F62</f>
        <v>#DIV/0!</v>
      </c>
      <c r="H64" s="230" t="e">
        <f>H63/G62</f>
        <v>#DIV/0!</v>
      </c>
      <c r="I64" s="230" t="e">
        <f>I63/H62</f>
        <v>#DIV/0!</v>
      </c>
      <c r="J64" s="230" t="e">
        <f>J63/I62</f>
        <v>#DIV/0!</v>
      </c>
    </row>
    <row r="65" spans="1:10" s="14" customFormat="1" ht="15" hidden="1" customHeight="1">
      <c r="A65" s="480"/>
      <c r="B65" s="497"/>
      <c r="C65" s="505"/>
      <c r="D65" s="40" t="s">
        <v>62</v>
      </c>
      <c r="E65" s="117"/>
      <c r="F65" s="222">
        <f>F62*F66</f>
        <v>0</v>
      </c>
      <c r="G65" s="222">
        <f>G62*G66</f>
        <v>0</v>
      </c>
      <c r="H65" s="222">
        <f>H62*H66</f>
        <v>0</v>
      </c>
      <c r="I65" s="222">
        <f>I62*I66</f>
        <v>0</v>
      </c>
      <c r="J65" s="222">
        <f>J62*J66</f>
        <v>0</v>
      </c>
    </row>
    <row r="66" spans="1:10" s="14" customFormat="1" ht="15" hidden="1" customHeight="1">
      <c r="A66" s="480"/>
      <c r="B66" s="497"/>
      <c r="C66" s="505"/>
      <c r="D66" s="41" t="s">
        <v>65</v>
      </c>
      <c r="E66" s="223" t="e">
        <f>E65/E62</f>
        <v>#DIV/0!</v>
      </c>
      <c r="F66" s="45"/>
      <c r="G66" s="45"/>
      <c r="H66" s="45"/>
      <c r="I66" s="45"/>
      <c r="J66" s="45"/>
    </row>
    <row r="67" spans="1:10" s="14" customFormat="1" ht="15" hidden="1" customHeight="1">
      <c r="A67" s="480"/>
      <c r="B67" s="497"/>
      <c r="C67" s="505"/>
      <c r="D67" s="43" t="s">
        <v>63</v>
      </c>
      <c r="E67" s="117"/>
      <c r="F67" s="117"/>
      <c r="G67" s="117"/>
      <c r="H67" s="117"/>
      <c r="I67" s="117"/>
      <c r="J67" s="117"/>
    </row>
    <row r="68" spans="1:10" s="14" customFormat="1" ht="15" hidden="1" customHeight="1">
      <c r="A68" s="480"/>
      <c r="B68" s="497"/>
      <c r="C68" s="505"/>
      <c r="D68" s="44" t="s">
        <v>65</v>
      </c>
      <c r="E68" s="223" t="e">
        <f t="shared" ref="E68:J68" si="16">E67/E62</f>
        <v>#DIV/0!</v>
      </c>
      <c r="F68" s="223" t="e">
        <f t="shared" si="16"/>
        <v>#DIV/0!</v>
      </c>
      <c r="G68" s="223" t="e">
        <f t="shared" si="16"/>
        <v>#DIV/0!</v>
      </c>
      <c r="H68" s="223" t="e">
        <f t="shared" si="16"/>
        <v>#DIV/0!</v>
      </c>
      <c r="I68" s="223" t="e">
        <f t="shared" si="16"/>
        <v>#DIV/0!</v>
      </c>
      <c r="J68" s="223" t="e">
        <f t="shared" si="16"/>
        <v>#DIV/0!</v>
      </c>
    </row>
    <row r="69" spans="1:10" s="14" customFormat="1" ht="15" hidden="1" customHeight="1">
      <c r="A69" s="480"/>
      <c r="B69" s="497"/>
      <c r="C69" s="505"/>
      <c r="D69" s="43" t="s">
        <v>64</v>
      </c>
      <c r="E69" s="117"/>
      <c r="F69" s="222">
        <f>F62*F70</f>
        <v>0</v>
      </c>
      <c r="G69" s="222">
        <f>G62*G70</f>
        <v>0</v>
      </c>
      <c r="H69" s="222">
        <f>H62*H70</f>
        <v>0</v>
      </c>
      <c r="I69" s="222">
        <f>I62*I70</f>
        <v>0</v>
      </c>
      <c r="J69" s="222">
        <f>J62*J70</f>
        <v>0</v>
      </c>
    </row>
    <row r="70" spans="1:10" s="14" customFormat="1" ht="15" hidden="1" customHeight="1">
      <c r="A70" s="480"/>
      <c r="B70" s="497"/>
      <c r="C70" s="505"/>
      <c r="D70" s="44" t="s">
        <v>65</v>
      </c>
      <c r="E70" s="223" t="e">
        <f>E69/E62</f>
        <v>#DIV/0!</v>
      </c>
      <c r="F70" s="45"/>
      <c r="G70" s="45"/>
      <c r="H70" s="45"/>
      <c r="I70" s="45"/>
      <c r="J70" s="45"/>
    </row>
    <row r="71" spans="1:10" s="14" customFormat="1" ht="15" hidden="1" customHeight="1">
      <c r="A71" s="480"/>
      <c r="B71" s="497"/>
      <c r="C71" s="505"/>
      <c r="D71" s="43" t="s">
        <v>68</v>
      </c>
      <c r="E71" s="117"/>
      <c r="F71" s="117"/>
      <c r="G71" s="117"/>
      <c r="H71" s="117"/>
      <c r="I71" s="117"/>
      <c r="J71" s="117"/>
    </row>
    <row r="72" spans="1:10" s="14" customFormat="1" ht="15" hidden="1" customHeight="1">
      <c r="A72" s="480"/>
      <c r="B72" s="497"/>
      <c r="C72" s="505"/>
      <c r="D72" s="44" t="s">
        <v>65</v>
      </c>
      <c r="E72" s="223" t="e">
        <f t="shared" ref="E72:J72" si="17">E71/E62</f>
        <v>#DIV/0!</v>
      </c>
      <c r="F72" s="223" t="e">
        <f t="shared" si="17"/>
        <v>#DIV/0!</v>
      </c>
      <c r="G72" s="223" t="e">
        <f t="shared" si="17"/>
        <v>#DIV/0!</v>
      </c>
      <c r="H72" s="223" t="e">
        <f t="shared" si="17"/>
        <v>#DIV/0!</v>
      </c>
      <c r="I72" s="223" t="e">
        <f t="shared" si="17"/>
        <v>#DIV/0!</v>
      </c>
      <c r="J72" s="223" t="e">
        <f t="shared" si="17"/>
        <v>#DIV/0!</v>
      </c>
    </row>
    <row r="73" spans="1:10" s="14" customFormat="1" ht="15" hidden="1" customHeight="1">
      <c r="A73" s="480"/>
      <c r="B73" s="497"/>
      <c r="C73" s="505"/>
      <c r="D73" s="43" t="s">
        <v>66</v>
      </c>
      <c r="E73" s="227">
        <f t="shared" ref="E73:J73" si="18">E62-E65-E67-E69-E71</f>
        <v>0</v>
      </c>
      <c r="F73" s="227">
        <f t="shared" si="18"/>
        <v>0</v>
      </c>
      <c r="G73" s="227">
        <f t="shared" si="18"/>
        <v>0</v>
      </c>
      <c r="H73" s="227">
        <f t="shared" si="18"/>
        <v>0</v>
      </c>
      <c r="I73" s="227">
        <f t="shared" si="18"/>
        <v>0</v>
      </c>
      <c r="J73" s="227">
        <f t="shared" si="18"/>
        <v>0</v>
      </c>
    </row>
    <row r="74" spans="1:10" s="14" customFormat="1" ht="15" hidden="1" customHeight="1">
      <c r="A74" s="481"/>
      <c r="B74" s="571"/>
      <c r="C74" s="511"/>
      <c r="D74" s="47" t="s">
        <v>67</v>
      </c>
      <c r="E74" s="223" t="e">
        <f t="shared" ref="E74:J74" si="19">E73/E62</f>
        <v>#DIV/0!</v>
      </c>
      <c r="F74" s="223" t="e">
        <f t="shared" si="19"/>
        <v>#DIV/0!</v>
      </c>
      <c r="G74" s="223" t="e">
        <f t="shared" si="19"/>
        <v>#DIV/0!</v>
      </c>
      <c r="H74" s="223" t="e">
        <f t="shared" si="19"/>
        <v>#DIV/0!</v>
      </c>
      <c r="I74" s="223" t="e">
        <f t="shared" si="19"/>
        <v>#DIV/0!</v>
      </c>
      <c r="J74" s="223" t="e">
        <f t="shared" si="19"/>
        <v>#DIV/0!</v>
      </c>
    </row>
    <row r="75" spans="1:10" s="14" customFormat="1" ht="15" hidden="1" customHeight="1">
      <c r="A75" s="480">
        <v>5</v>
      </c>
      <c r="B75" s="497"/>
      <c r="C75" s="505"/>
      <c r="D75" s="42" t="s">
        <v>27</v>
      </c>
      <c r="E75" s="114"/>
      <c r="F75" s="114"/>
      <c r="G75" s="114"/>
      <c r="H75" s="114"/>
      <c r="I75" s="114"/>
      <c r="J75" s="114"/>
    </row>
    <row r="76" spans="1:10" s="14" customFormat="1" ht="15" hidden="1" customHeight="1">
      <c r="A76" s="480"/>
      <c r="B76" s="497"/>
      <c r="C76" s="505"/>
      <c r="D76" s="38" t="s">
        <v>58</v>
      </c>
      <c r="E76" s="121"/>
      <c r="F76" s="212">
        <f>F75-E75</f>
        <v>0</v>
      </c>
      <c r="G76" s="212">
        <f>G75-F75</f>
        <v>0</v>
      </c>
      <c r="H76" s="212">
        <f>H75-G75</f>
        <v>0</v>
      </c>
      <c r="I76" s="212">
        <f>I75-H75</f>
        <v>0</v>
      </c>
      <c r="J76" s="212">
        <f>J75-I75</f>
        <v>0</v>
      </c>
    </row>
    <row r="77" spans="1:10" s="14" customFormat="1" ht="15" hidden="1" customHeight="1">
      <c r="A77" s="480"/>
      <c r="B77" s="497"/>
      <c r="C77" s="505"/>
      <c r="D77" s="39" t="s">
        <v>30</v>
      </c>
      <c r="E77" s="46"/>
      <c r="F77" s="230" t="e">
        <f>F76/E75</f>
        <v>#DIV/0!</v>
      </c>
      <c r="G77" s="230" t="e">
        <f>G76/F75</f>
        <v>#DIV/0!</v>
      </c>
      <c r="H77" s="230" t="e">
        <f>H76/G75</f>
        <v>#DIV/0!</v>
      </c>
      <c r="I77" s="230" t="e">
        <f>I76/H75</f>
        <v>#DIV/0!</v>
      </c>
      <c r="J77" s="230" t="e">
        <f>J76/I75</f>
        <v>#DIV/0!</v>
      </c>
    </row>
    <row r="78" spans="1:10" s="14" customFormat="1" ht="15" hidden="1" customHeight="1">
      <c r="A78" s="480"/>
      <c r="B78" s="497"/>
      <c r="C78" s="505"/>
      <c r="D78" s="40" t="s">
        <v>62</v>
      </c>
      <c r="E78" s="117"/>
      <c r="F78" s="222">
        <f>F75*F79</f>
        <v>0</v>
      </c>
      <c r="G78" s="222">
        <f>G75*G79</f>
        <v>0</v>
      </c>
      <c r="H78" s="222">
        <f>H75*H79</f>
        <v>0</v>
      </c>
      <c r="I78" s="222">
        <f>I75*I79</f>
        <v>0</v>
      </c>
      <c r="J78" s="222">
        <f>J75*J79</f>
        <v>0</v>
      </c>
    </row>
    <row r="79" spans="1:10" s="14" customFormat="1" ht="15" hidden="1" customHeight="1">
      <c r="A79" s="480"/>
      <c r="B79" s="497"/>
      <c r="C79" s="505"/>
      <c r="D79" s="41" t="s">
        <v>65</v>
      </c>
      <c r="E79" s="223" t="e">
        <f>E78/E75</f>
        <v>#DIV/0!</v>
      </c>
      <c r="F79" s="45"/>
      <c r="G79" s="45"/>
      <c r="H79" s="45"/>
      <c r="I79" s="45"/>
      <c r="J79" s="45"/>
    </row>
    <row r="80" spans="1:10" s="14" customFormat="1" ht="15" hidden="1" customHeight="1">
      <c r="A80" s="480"/>
      <c r="B80" s="497"/>
      <c r="C80" s="505"/>
      <c r="D80" s="43" t="s">
        <v>63</v>
      </c>
      <c r="E80" s="117"/>
      <c r="F80" s="117"/>
      <c r="G80" s="117"/>
      <c r="H80" s="117"/>
      <c r="I80" s="117"/>
      <c r="J80" s="117"/>
    </row>
    <row r="81" spans="1:10" s="14" customFormat="1" ht="15" hidden="1" customHeight="1">
      <c r="A81" s="480"/>
      <c r="B81" s="497"/>
      <c r="C81" s="505"/>
      <c r="D81" s="44" t="s">
        <v>65</v>
      </c>
      <c r="E81" s="223" t="e">
        <f t="shared" ref="E81:J81" si="20">E80/E75</f>
        <v>#DIV/0!</v>
      </c>
      <c r="F81" s="223" t="e">
        <f t="shared" si="20"/>
        <v>#DIV/0!</v>
      </c>
      <c r="G81" s="223" t="e">
        <f t="shared" si="20"/>
        <v>#DIV/0!</v>
      </c>
      <c r="H81" s="223" t="e">
        <f t="shared" si="20"/>
        <v>#DIV/0!</v>
      </c>
      <c r="I81" s="223" t="e">
        <f t="shared" si="20"/>
        <v>#DIV/0!</v>
      </c>
      <c r="J81" s="223" t="e">
        <f t="shared" si="20"/>
        <v>#DIV/0!</v>
      </c>
    </row>
    <row r="82" spans="1:10" s="14" customFormat="1" ht="15" hidden="1" customHeight="1">
      <c r="A82" s="480"/>
      <c r="B82" s="497"/>
      <c r="C82" s="505"/>
      <c r="D82" s="43" t="s">
        <v>64</v>
      </c>
      <c r="E82" s="117"/>
      <c r="F82" s="222">
        <f>F75*F83</f>
        <v>0</v>
      </c>
      <c r="G82" s="222">
        <f>G75*G83</f>
        <v>0</v>
      </c>
      <c r="H82" s="222">
        <f>H75*H83</f>
        <v>0</v>
      </c>
      <c r="I82" s="222">
        <f>I75*I83</f>
        <v>0</v>
      </c>
      <c r="J82" s="222">
        <f>J75*J83</f>
        <v>0</v>
      </c>
    </row>
    <row r="83" spans="1:10" s="14" customFormat="1" ht="15" hidden="1" customHeight="1">
      <c r="A83" s="480"/>
      <c r="B83" s="497"/>
      <c r="C83" s="505"/>
      <c r="D83" s="44" t="s">
        <v>65</v>
      </c>
      <c r="E83" s="223" t="e">
        <f>E82/E75</f>
        <v>#DIV/0!</v>
      </c>
      <c r="F83" s="45"/>
      <c r="G83" s="45"/>
      <c r="H83" s="45"/>
      <c r="I83" s="45"/>
      <c r="J83" s="45"/>
    </row>
    <row r="84" spans="1:10" s="14" customFormat="1" ht="15" hidden="1" customHeight="1">
      <c r="A84" s="480"/>
      <c r="B84" s="497"/>
      <c r="C84" s="505"/>
      <c r="D84" s="43" t="s">
        <v>37</v>
      </c>
      <c r="E84" s="117"/>
      <c r="F84" s="117"/>
      <c r="G84" s="117"/>
      <c r="H84" s="117"/>
      <c r="I84" s="117"/>
      <c r="J84" s="117"/>
    </row>
    <row r="85" spans="1:10" s="14" customFormat="1" ht="15" hidden="1" customHeight="1">
      <c r="A85" s="480"/>
      <c r="B85" s="497"/>
      <c r="C85" s="505"/>
      <c r="D85" s="44" t="s">
        <v>65</v>
      </c>
      <c r="E85" s="223" t="e">
        <f t="shared" ref="E85:J85" si="21">E84/E75</f>
        <v>#DIV/0!</v>
      </c>
      <c r="F85" s="223" t="e">
        <f t="shared" si="21"/>
        <v>#DIV/0!</v>
      </c>
      <c r="G85" s="223" t="e">
        <f t="shared" si="21"/>
        <v>#DIV/0!</v>
      </c>
      <c r="H85" s="223" t="e">
        <f t="shared" si="21"/>
        <v>#DIV/0!</v>
      </c>
      <c r="I85" s="223" t="e">
        <f t="shared" si="21"/>
        <v>#DIV/0!</v>
      </c>
      <c r="J85" s="223" t="e">
        <f t="shared" si="21"/>
        <v>#DIV/0!</v>
      </c>
    </row>
    <row r="86" spans="1:10" s="14" customFormat="1" ht="15" hidden="1" customHeight="1">
      <c r="A86" s="480"/>
      <c r="B86" s="497"/>
      <c r="C86" s="505"/>
      <c r="D86" s="43" t="s">
        <v>66</v>
      </c>
      <c r="E86" s="227">
        <f t="shared" ref="E86:J86" si="22">E75-E78-E80-E82-E84</f>
        <v>0</v>
      </c>
      <c r="F86" s="227">
        <f t="shared" si="22"/>
        <v>0</v>
      </c>
      <c r="G86" s="227">
        <f t="shared" si="22"/>
        <v>0</v>
      </c>
      <c r="H86" s="227">
        <f t="shared" si="22"/>
        <v>0</v>
      </c>
      <c r="I86" s="227">
        <f t="shared" si="22"/>
        <v>0</v>
      </c>
      <c r="J86" s="227">
        <f t="shared" si="22"/>
        <v>0</v>
      </c>
    </row>
    <row r="87" spans="1:10" s="14" customFormat="1" ht="15" hidden="1" customHeight="1">
      <c r="A87" s="480"/>
      <c r="B87" s="497"/>
      <c r="C87" s="505"/>
      <c r="D87" s="47" t="s">
        <v>67</v>
      </c>
      <c r="E87" s="223" t="e">
        <f t="shared" ref="E87:J87" si="23">E86/E75</f>
        <v>#DIV/0!</v>
      </c>
      <c r="F87" s="223" t="e">
        <f t="shared" si="23"/>
        <v>#DIV/0!</v>
      </c>
      <c r="G87" s="223" t="e">
        <f t="shared" si="23"/>
        <v>#DIV/0!</v>
      </c>
      <c r="H87" s="223" t="e">
        <f t="shared" si="23"/>
        <v>#DIV/0!</v>
      </c>
      <c r="I87" s="223" t="e">
        <f t="shared" si="23"/>
        <v>#DIV/0!</v>
      </c>
      <c r="J87" s="223" t="e">
        <f t="shared" si="23"/>
        <v>#DIV/0!</v>
      </c>
    </row>
    <row r="88" spans="1:10" s="14" customFormat="1" ht="15" customHeight="1">
      <c r="A88" s="577"/>
      <c r="B88" s="579" t="s">
        <v>20</v>
      </c>
      <c r="C88" s="581"/>
      <c r="D88" s="42" t="s">
        <v>27</v>
      </c>
      <c r="E88" s="224">
        <f>E101-E75-E62-E44-E31-E18</f>
        <v>0</v>
      </c>
      <c r="F88" s="114"/>
      <c r="G88" s="114"/>
      <c r="H88" s="114"/>
      <c r="I88" s="114"/>
      <c r="J88" s="114"/>
    </row>
    <row r="89" spans="1:10" s="14" customFormat="1" ht="15" customHeight="1">
      <c r="A89" s="577"/>
      <c r="B89" s="579"/>
      <c r="C89" s="581"/>
      <c r="D89" s="38" t="s">
        <v>58</v>
      </c>
      <c r="E89" s="121"/>
      <c r="F89" s="212">
        <f>F88-E88</f>
        <v>0</v>
      </c>
      <c r="G89" s="212">
        <f>G88-F88</f>
        <v>0</v>
      </c>
      <c r="H89" s="212">
        <f>H88-G88</f>
        <v>0</v>
      </c>
      <c r="I89" s="212">
        <f>I88-H88</f>
        <v>0</v>
      </c>
      <c r="J89" s="212">
        <f>J88-I88</f>
        <v>0</v>
      </c>
    </row>
    <row r="90" spans="1:10" s="14" customFormat="1" ht="15" customHeight="1">
      <c r="A90" s="577"/>
      <c r="B90" s="579"/>
      <c r="C90" s="581"/>
      <c r="D90" s="39" t="s">
        <v>30</v>
      </c>
      <c r="E90" s="46"/>
      <c r="F90" s="230" t="e">
        <f>F89/E88</f>
        <v>#DIV/0!</v>
      </c>
      <c r="G90" s="230" t="e">
        <f>G89/F88</f>
        <v>#DIV/0!</v>
      </c>
      <c r="H90" s="230" t="e">
        <f>H89/G88</f>
        <v>#DIV/0!</v>
      </c>
      <c r="I90" s="230" t="e">
        <f>I89/H88</f>
        <v>#DIV/0!</v>
      </c>
      <c r="J90" s="230" t="e">
        <f>J89/I88</f>
        <v>#DIV/0!</v>
      </c>
    </row>
    <row r="91" spans="1:10" s="14" customFormat="1" ht="15" customHeight="1">
      <c r="A91" s="577"/>
      <c r="B91" s="579"/>
      <c r="C91" s="581"/>
      <c r="D91" s="40" t="s">
        <v>62</v>
      </c>
      <c r="E91" s="227">
        <f>E104-E78-E65-E47-E34-E21</f>
        <v>0</v>
      </c>
      <c r="F91" s="222">
        <f>F88*F92</f>
        <v>0</v>
      </c>
      <c r="G91" s="222">
        <f>G88*G92</f>
        <v>0</v>
      </c>
      <c r="H91" s="222">
        <f>H88*H92</f>
        <v>0</v>
      </c>
      <c r="I91" s="222">
        <f>I88*I92</f>
        <v>0</v>
      </c>
      <c r="J91" s="222">
        <f>J88*J92</f>
        <v>0</v>
      </c>
    </row>
    <row r="92" spans="1:10" s="14" customFormat="1" ht="15" customHeight="1">
      <c r="A92" s="577"/>
      <c r="B92" s="579"/>
      <c r="C92" s="581"/>
      <c r="D92" s="41" t="s">
        <v>65</v>
      </c>
      <c r="E92" s="223" t="e">
        <f>E91/E$88</f>
        <v>#DIV/0!</v>
      </c>
      <c r="F92" s="45"/>
      <c r="G92" s="45"/>
      <c r="H92" s="45"/>
      <c r="I92" s="45"/>
      <c r="J92" s="45"/>
    </row>
    <row r="93" spans="1:10" s="14" customFormat="1" ht="15" customHeight="1">
      <c r="A93" s="577"/>
      <c r="B93" s="579"/>
      <c r="C93" s="581"/>
      <c r="D93" s="43" t="s">
        <v>63</v>
      </c>
      <c r="E93" s="227">
        <f>E106-E80-E67-E49-E36-E23</f>
        <v>0</v>
      </c>
      <c r="F93" s="117"/>
      <c r="G93" s="117"/>
      <c r="H93" s="117"/>
      <c r="I93" s="117"/>
      <c r="J93" s="117"/>
    </row>
    <row r="94" spans="1:10" s="14" customFormat="1" ht="15" customHeight="1">
      <c r="A94" s="577"/>
      <c r="B94" s="579"/>
      <c r="C94" s="581"/>
      <c r="D94" s="44" t="s">
        <v>65</v>
      </c>
      <c r="E94" s="223" t="e">
        <f>E93/E$88</f>
        <v>#DIV/0!</v>
      </c>
      <c r="F94" s="223" t="e">
        <f>F93/F88</f>
        <v>#DIV/0!</v>
      </c>
      <c r="G94" s="223" t="e">
        <f>G93/G88</f>
        <v>#DIV/0!</v>
      </c>
      <c r="H94" s="223" t="e">
        <f>H93/H88</f>
        <v>#DIV/0!</v>
      </c>
      <c r="I94" s="223" t="e">
        <f>I93/I88</f>
        <v>#DIV/0!</v>
      </c>
      <c r="J94" s="223" t="e">
        <f>J93/J88</f>
        <v>#DIV/0!</v>
      </c>
    </row>
    <row r="95" spans="1:10" s="14" customFormat="1" ht="15" customHeight="1">
      <c r="A95" s="577"/>
      <c r="B95" s="579"/>
      <c r="C95" s="581"/>
      <c r="D95" s="43" t="s">
        <v>64</v>
      </c>
      <c r="E95" s="227">
        <f>E108-E82-E69-E51-E38-E25</f>
        <v>0</v>
      </c>
      <c r="F95" s="222">
        <f>F88*F96</f>
        <v>0</v>
      </c>
      <c r="G95" s="222">
        <f>G88*G96</f>
        <v>0</v>
      </c>
      <c r="H95" s="222">
        <f>H88*H96</f>
        <v>0</v>
      </c>
      <c r="I95" s="222">
        <f>I88*I96</f>
        <v>0</v>
      </c>
      <c r="J95" s="222">
        <f>J88*J96</f>
        <v>0</v>
      </c>
    </row>
    <row r="96" spans="1:10" s="14" customFormat="1" ht="15" customHeight="1">
      <c r="A96" s="577"/>
      <c r="B96" s="579"/>
      <c r="C96" s="581"/>
      <c r="D96" s="44" t="s">
        <v>65</v>
      </c>
      <c r="E96" s="223" t="e">
        <f>E95/E$88</f>
        <v>#DIV/0!</v>
      </c>
      <c r="F96" s="45"/>
      <c r="G96" s="45"/>
      <c r="H96" s="45"/>
      <c r="I96" s="45"/>
      <c r="J96" s="45"/>
    </row>
    <row r="97" spans="1:10" s="14" customFormat="1" ht="15" customHeight="1">
      <c r="A97" s="577"/>
      <c r="B97" s="579"/>
      <c r="C97" s="581"/>
      <c r="D97" s="43" t="s">
        <v>37</v>
      </c>
      <c r="E97" s="227">
        <f>E110-E84-E71-E53-E40-E27</f>
        <v>0</v>
      </c>
      <c r="F97" s="117"/>
      <c r="G97" s="117"/>
      <c r="H97" s="117"/>
      <c r="I97" s="117"/>
      <c r="J97" s="117"/>
    </row>
    <row r="98" spans="1:10" s="14" customFormat="1" ht="15" customHeight="1">
      <c r="A98" s="577"/>
      <c r="B98" s="579"/>
      <c r="C98" s="581"/>
      <c r="D98" s="44" t="s">
        <v>65</v>
      </c>
      <c r="E98" s="223" t="e">
        <f>E97/E$88</f>
        <v>#DIV/0!</v>
      </c>
      <c r="F98" s="223" t="e">
        <f>F97/F88</f>
        <v>#DIV/0!</v>
      </c>
      <c r="G98" s="223" t="e">
        <f>G97/G88</f>
        <v>#DIV/0!</v>
      </c>
      <c r="H98" s="223" t="e">
        <f>H97/H88</f>
        <v>#DIV/0!</v>
      </c>
      <c r="I98" s="223" t="e">
        <f>I97/I88</f>
        <v>#DIV/0!</v>
      </c>
      <c r="J98" s="223" t="e">
        <f>J97/J88</f>
        <v>#DIV/0!</v>
      </c>
    </row>
    <row r="99" spans="1:10" s="14" customFormat="1" ht="15" customHeight="1">
      <c r="A99" s="577"/>
      <c r="B99" s="579"/>
      <c r="C99" s="581"/>
      <c r="D99" s="43" t="s">
        <v>66</v>
      </c>
      <c r="E99" s="227">
        <f t="shared" ref="E99:J99" si="24">E88-E91-E93-E95-E97</f>
        <v>0</v>
      </c>
      <c r="F99" s="227">
        <f t="shared" si="24"/>
        <v>0</v>
      </c>
      <c r="G99" s="227">
        <f t="shared" si="24"/>
        <v>0</v>
      </c>
      <c r="H99" s="227">
        <f t="shared" si="24"/>
        <v>0</v>
      </c>
      <c r="I99" s="227">
        <f t="shared" si="24"/>
        <v>0</v>
      </c>
      <c r="J99" s="227">
        <f t="shared" si="24"/>
        <v>0</v>
      </c>
    </row>
    <row r="100" spans="1:10" s="14" customFormat="1" ht="15" customHeight="1" thickBot="1">
      <c r="A100" s="578"/>
      <c r="B100" s="580"/>
      <c r="C100" s="582"/>
      <c r="D100" s="48" t="s">
        <v>67</v>
      </c>
      <c r="E100" s="225" t="e">
        <f t="shared" ref="E100:J100" si="25">E99/E$88</f>
        <v>#DIV/0!</v>
      </c>
      <c r="F100" s="225" t="e">
        <f t="shared" si="25"/>
        <v>#DIV/0!</v>
      </c>
      <c r="G100" s="225" t="e">
        <f t="shared" si="25"/>
        <v>#DIV/0!</v>
      </c>
      <c r="H100" s="225" t="e">
        <f t="shared" si="25"/>
        <v>#DIV/0!</v>
      </c>
      <c r="I100" s="225" t="e">
        <f t="shared" si="25"/>
        <v>#DIV/0!</v>
      </c>
      <c r="J100" s="225" t="e">
        <f t="shared" si="25"/>
        <v>#DIV/0!</v>
      </c>
    </row>
    <row r="101" spans="1:10" ht="15" customHeight="1" thickTop="1">
      <c r="A101" s="526"/>
      <c r="B101" s="559" t="s">
        <v>36</v>
      </c>
      <c r="C101" s="545"/>
      <c r="D101" s="122" t="s">
        <v>27</v>
      </c>
      <c r="E101" s="123"/>
      <c r="F101" s="233">
        <f>F88+F75+F62+F44+F31+F18</f>
        <v>0</v>
      </c>
      <c r="G101" s="233">
        <f>G88+G75+G62+G44+G31+G18</f>
        <v>0</v>
      </c>
      <c r="H101" s="233">
        <f>H88+H75+H62+H44+H31+H18</f>
        <v>0</v>
      </c>
      <c r="I101" s="233">
        <f>I88+I75+I62+I44+I31+I18</f>
        <v>0</v>
      </c>
      <c r="J101" s="233">
        <f>J88+J75+J62+J44+J31+J18</f>
        <v>0</v>
      </c>
    </row>
    <row r="102" spans="1:10" ht="15" customHeight="1">
      <c r="A102" s="574"/>
      <c r="B102" s="575"/>
      <c r="C102" s="576"/>
      <c r="D102" s="124" t="s">
        <v>58</v>
      </c>
      <c r="E102" s="125"/>
      <c r="F102" s="234">
        <f>F101-E101</f>
        <v>0</v>
      </c>
      <c r="G102" s="234">
        <f>G101-F101</f>
        <v>0</v>
      </c>
      <c r="H102" s="234">
        <f>H101-G101</f>
        <v>0</v>
      </c>
      <c r="I102" s="234">
        <f>I101-H101</f>
        <v>0</v>
      </c>
      <c r="J102" s="234">
        <f>J101-I101</f>
        <v>0</v>
      </c>
    </row>
    <row r="103" spans="1:10" ht="15" customHeight="1">
      <c r="A103" s="574"/>
      <c r="B103" s="575"/>
      <c r="C103" s="576"/>
      <c r="D103" s="41" t="s">
        <v>30</v>
      </c>
      <c r="E103" s="46"/>
      <c r="F103" s="223" t="e">
        <f>F102/E101</f>
        <v>#DIV/0!</v>
      </c>
      <c r="G103" s="223" t="e">
        <f>G102/F101</f>
        <v>#DIV/0!</v>
      </c>
      <c r="H103" s="223" t="e">
        <f>H102/G101</f>
        <v>#DIV/0!</v>
      </c>
      <c r="I103" s="223" t="e">
        <f>I102/H101</f>
        <v>#DIV/0!</v>
      </c>
      <c r="J103" s="223" t="e">
        <f>J102/I101</f>
        <v>#DIV/0!</v>
      </c>
    </row>
    <row r="104" spans="1:10" ht="15" customHeight="1">
      <c r="A104" s="574"/>
      <c r="B104" s="575"/>
      <c r="C104" s="576"/>
      <c r="D104" s="40" t="s">
        <v>62</v>
      </c>
      <c r="E104" s="117"/>
      <c r="F104" s="227">
        <f>F91+F78+F65+F47+F34+F21</f>
        <v>0</v>
      </c>
      <c r="G104" s="227">
        <f>G91+G78+G65+G47+G34+G21</f>
        <v>0</v>
      </c>
      <c r="H104" s="227">
        <f>H91+H78+H65+H47+H34+H21</f>
        <v>0</v>
      </c>
      <c r="I104" s="227">
        <f>I91+I78+I65+I47+I34+I21</f>
        <v>0</v>
      </c>
      <c r="J104" s="227">
        <f>J91+J78+J65+J47+J34+J21</f>
        <v>0</v>
      </c>
    </row>
    <row r="105" spans="1:10" ht="15" customHeight="1">
      <c r="A105" s="574"/>
      <c r="B105" s="575"/>
      <c r="C105" s="576"/>
      <c r="D105" s="41" t="s">
        <v>65</v>
      </c>
      <c r="E105" s="223" t="e">
        <f>E104/E$101</f>
        <v>#DIV/0!</v>
      </c>
      <c r="F105" s="223" t="e">
        <f>F104/F101</f>
        <v>#DIV/0!</v>
      </c>
      <c r="G105" s="223" t="e">
        <f>G104/G101</f>
        <v>#DIV/0!</v>
      </c>
      <c r="H105" s="223" t="e">
        <f>H104/H101</f>
        <v>#DIV/0!</v>
      </c>
      <c r="I105" s="223" t="e">
        <f>I104/I101</f>
        <v>#DIV/0!</v>
      </c>
      <c r="J105" s="223" t="e">
        <f>J104/J101</f>
        <v>#DIV/0!</v>
      </c>
    </row>
    <row r="106" spans="1:10" ht="15" customHeight="1">
      <c r="A106" s="574"/>
      <c r="B106" s="575"/>
      <c r="C106" s="576"/>
      <c r="D106" s="43" t="s">
        <v>63</v>
      </c>
      <c r="E106" s="117"/>
      <c r="F106" s="227">
        <f>F93+F80+F67+F49+F36+F23</f>
        <v>0</v>
      </c>
      <c r="G106" s="227">
        <f>G93+G80+G67+G49+G36+G23</f>
        <v>0</v>
      </c>
      <c r="H106" s="227">
        <f>H93+H80+H67+H49+H36+H23</f>
        <v>0</v>
      </c>
      <c r="I106" s="227">
        <f>I93+I80+I67+I49+I36+I23</f>
        <v>0</v>
      </c>
      <c r="J106" s="227">
        <f>J93+J80+J67+J49+J36+J23</f>
        <v>0</v>
      </c>
    </row>
    <row r="107" spans="1:10" ht="15" customHeight="1">
      <c r="A107" s="574"/>
      <c r="B107" s="575"/>
      <c r="C107" s="576"/>
      <c r="D107" s="44" t="s">
        <v>65</v>
      </c>
      <c r="E107" s="223" t="e">
        <f>E106/E$101</f>
        <v>#DIV/0!</v>
      </c>
      <c r="F107" s="223" t="e">
        <f>F106/F101</f>
        <v>#DIV/0!</v>
      </c>
      <c r="G107" s="223" t="e">
        <f>G106/G101</f>
        <v>#DIV/0!</v>
      </c>
      <c r="H107" s="223" t="e">
        <f>H106/H101</f>
        <v>#DIV/0!</v>
      </c>
      <c r="I107" s="223" t="e">
        <f>I106/I101</f>
        <v>#DIV/0!</v>
      </c>
      <c r="J107" s="223" t="e">
        <f>J106/J101</f>
        <v>#DIV/0!</v>
      </c>
    </row>
    <row r="108" spans="1:10" ht="15" customHeight="1">
      <c r="A108" s="574"/>
      <c r="B108" s="575"/>
      <c r="C108" s="576"/>
      <c r="D108" s="43" t="s">
        <v>64</v>
      </c>
      <c r="E108" s="117"/>
      <c r="F108" s="227">
        <f>F95+F82+F69+F51+F38+F25</f>
        <v>0</v>
      </c>
      <c r="G108" s="227">
        <f>G95+G82+G69+G51+G38+G25</f>
        <v>0</v>
      </c>
      <c r="H108" s="227">
        <f>H95+H82+H69+H51+H38+H25</f>
        <v>0</v>
      </c>
      <c r="I108" s="227">
        <f>I95+I82+I69+I51+I38+I25</f>
        <v>0</v>
      </c>
      <c r="J108" s="227">
        <f>J95+J82+J69+J51+J38+J25</f>
        <v>0</v>
      </c>
    </row>
    <row r="109" spans="1:10" ht="15" customHeight="1">
      <c r="A109" s="574"/>
      <c r="B109" s="575"/>
      <c r="C109" s="576"/>
      <c r="D109" s="44" t="s">
        <v>65</v>
      </c>
      <c r="E109" s="223" t="e">
        <f>E108/E$101</f>
        <v>#DIV/0!</v>
      </c>
      <c r="F109" s="223" t="e">
        <f>F108/F101</f>
        <v>#DIV/0!</v>
      </c>
      <c r="G109" s="223" t="e">
        <f>G108/G101</f>
        <v>#DIV/0!</v>
      </c>
      <c r="H109" s="223" t="e">
        <f>H108/H101</f>
        <v>#DIV/0!</v>
      </c>
      <c r="I109" s="223" t="e">
        <f>I108/I101</f>
        <v>#DIV/0!</v>
      </c>
      <c r="J109" s="223" t="e">
        <f>J108/J101</f>
        <v>#DIV/0!</v>
      </c>
    </row>
    <row r="110" spans="1:10" ht="15" customHeight="1">
      <c r="A110" s="574"/>
      <c r="B110" s="575"/>
      <c r="C110" s="576"/>
      <c r="D110" s="43" t="s">
        <v>37</v>
      </c>
      <c r="E110" s="117"/>
      <c r="F110" s="227">
        <f>F97+F84+F71+F53+F40+F27</f>
        <v>0</v>
      </c>
      <c r="G110" s="227">
        <f>G97+G84+G71+G53+G40+G27</f>
        <v>0</v>
      </c>
      <c r="H110" s="227">
        <f>H97+H84+H71+H53+H40+H27</f>
        <v>0</v>
      </c>
      <c r="I110" s="227">
        <f>I97+I84+I71+I53+I40+I27</f>
        <v>0</v>
      </c>
      <c r="J110" s="227">
        <f>J97+J84+J71+J53+J40+J27</f>
        <v>0</v>
      </c>
    </row>
    <row r="111" spans="1:10" ht="15" customHeight="1">
      <c r="A111" s="574"/>
      <c r="B111" s="575"/>
      <c r="C111" s="576"/>
      <c r="D111" s="44" t="s">
        <v>65</v>
      </c>
      <c r="E111" s="223" t="e">
        <f>E110/E$101</f>
        <v>#DIV/0!</v>
      </c>
      <c r="F111" s="223" t="e">
        <f>F110/F101</f>
        <v>#DIV/0!</v>
      </c>
      <c r="G111" s="223" t="e">
        <f>G110/G101</f>
        <v>#DIV/0!</v>
      </c>
      <c r="H111" s="223" t="e">
        <f>H110/H101</f>
        <v>#DIV/0!</v>
      </c>
      <c r="I111" s="223" t="e">
        <f>I110/I101</f>
        <v>#DIV/0!</v>
      </c>
      <c r="J111" s="223" t="e">
        <f>J110/J101</f>
        <v>#DIV/0!</v>
      </c>
    </row>
    <row r="112" spans="1:10" ht="15" customHeight="1">
      <c r="A112" s="574"/>
      <c r="B112" s="575"/>
      <c r="C112" s="576"/>
      <c r="D112" s="43" t="s">
        <v>66</v>
      </c>
      <c r="E112" s="227">
        <f>E101-E104-E106-E108-E110</f>
        <v>0</v>
      </c>
      <c r="F112" s="227">
        <f>F99+F86+F73+F55+F42+F29</f>
        <v>0</v>
      </c>
      <c r="G112" s="227">
        <f>G99+G86+G73+G55+G42+G29</f>
        <v>0</v>
      </c>
      <c r="H112" s="227">
        <f>H99+H86+H73+H55+H42+H29</f>
        <v>0</v>
      </c>
      <c r="I112" s="227">
        <f>I99+I86+I73+I55+I42+I29</f>
        <v>0</v>
      </c>
      <c r="J112" s="227">
        <f>J99+J86+J73+J55+J42+J29</f>
        <v>0</v>
      </c>
    </row>
    <row r="113" spans="1:10" ht="15" customHeight="1">
      <c r="A113" s="574"/>
      <c r="B113" s="575"/>
      <c r="C113" s="576"/>
      <c r="D113" s="44" t="s">
        <v>67</v>
      </c>
      <c r="E113" s="223" t="e">
        <f>E112/E$101</f>
        <v>#DIV/0!</v>
      </c>
      <c r="F113" s="223" t="e">
        <f>F112/F101</f>
        <v>#DIV/0!</v>
      </c>
      <c r="G113" s="223" t="e">
        <f>G112/G101</f>
        <v>#DIV/0!</v>
      </c>
      <c r="H113" s="223" t="e">
        <f>H112/H101</f>
        <v>#DIV/0!</v>
      </c>
      <c r="I113" s="223" t="e">
        <f>I112/I101</f>
        <v>#DIV/0!</v>
      </c>
      <c r="J113" s="223" t="e">
        <f>J112/J101</f>
        <v>#DIV/0!</v>
      </c>
    </row>
  </sheetData>
  <sheetProtection sheet="1" objects="1" scenarios="1"/>
  <mergeCells count="36">
    <mergeCell ref="I2:J2"/>
    <mergeCell ref="C3:C4"/>
    <mergeCell ref="C5:C17"/>
    <mergeCell ref="A31:A43"/>
    <mergeCell ref="B31:B43"/>
    <mergeCell ref="C31:C43"/>
    <mergeCell ref="A3:A4"/>
    <mergeCell ref="B5:B17"/>
    <mergeCell ref="A5:A17"/>
    <mergeCell ref="A18:A30"/>
    <mergeCell ref="A2:B2"/>
    <mergeCell ref="C18:C30"/>
    <mergeCell ref="A59:B59"/>
    <mergeCell ref="I59:J59"/>
    <mergeCell ref="B18:B30"/>
    <mergeCell ref="B3:B4"/>
    <mergeCell ref="D3:D4"/>
    <mergeCell ref="A44:A56"/>
    <mergeCell ref="B44:B56"/>
    <mergeCell ref="C44:C56"/>
    <mergeCell ref="A60:A61"/>
    <mergeCell ref="B60:B61"/>
    <mergeCell ref="C60:C61"/>
    <mergeCell ref="D60:D61"/>
    <mergeCell ref="A62:A74"/>
    <mergeCell ref="B62:B74"/>
    <mergeCell ref="C62:C74"/>
    <mergeCell ref="A101:A113"/>
    <mergeCell ref="B101:B113"/>
    <mergeCell ref="C101:C113"/>
    <mergeCell ref="A75:A87"/>
    <mergeCell ref="B75:B87"/>
    <mergeCell ref="C75:C87"/>
    <mergeCell ref="A88:A100"/>
    <mergeCell ref="B88:B100"/>
    <mergeCell ref="C88:C100"/>
  </mergeCells>
  <phoneticPr fontId="2"/>
  <printOptions horizontalCentered="1" verticalCentered="1"/>
  <pageMargins left="0.39370078740157483" right="0.19685039370078741" top="0.51181102362204722" bottom="0" header="0.31496062992125984" footer="0"/>
  <pageSetup paperSize="9" orientation="portrait" r:id="rId1"/>
  <headerFooter alignWithMargins="0">
    <oddHeader>&amp;RVer．R1.07</oddHeader>
    <oddFooter>&amp;L&amp;8しずおか焼津信用金庫&amp;C&amp;P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showZeros="0" workbookViewId="0"/>
  </sheetViews>
  <sheetFormatPr defaultRowHeight="13.5"/>
  <cols>
    <col min="1" max="1" width="2.625" style="207" customWidth="1"/>
    <col min="2" max="3" width="10.375" style="207" customWidth="1"/>
    <col min="4" max="4" width="31.5" style="207" customWidth="1"/>
    <col min="5" max="5" width="4.375" style="207" customWidth="1"/>
    <col min="6" max="11" width="6.75" style="207" customWidth="1"/>
    <col min="12" max="16384" width="9" style="207"/>
  </cols>
  <sheetData>
    <row r="1" spans="1:11" s="14" customFormat="1" ht="18.75">
      <c r="A1" s="12" t="s">
        <v>75</v>
      </c>
      <c r="B1" s="13"/>
      <c r="C1" s="13"/>
      <c r="E1" s="13"/>
    </row>
    <row r="2" spans="1:11" s="14" customFormat="1" ht="18.75">
      <c r="A2" s="12"/>
      <c r="B2" s="59" t="s">
        <v>23</v>
      </c>
      <c r="C2" s="235">
        <f>①計画表紙!D35</f>
        <v>0</v>
      </c>
      <c r="D2" s="104"/>
      <c r="J2" s="473" t="s">
        <v>24</v>
      </c>
      <c r="K2" s="473"/>
    </row>
    <row r="3" spans="1:11" s="14" customFormat="1" ht="9.75" customHeight="1">
      <c r="A3" s="16"/>
      <c r="B3" s="56"/>
      <c r="C3" s="57"/>
      <c r="E3" s="55"/>
      <c r="F3" s="58"/>
      <c r="G3" s="58"/>
      <c r="H3" s="58"/>
      <c r="I3" s="58"/>
      <c r="J3" s="58"/>
      <c r="K3" s="58"/>
    </row>
    <row r="4" spans="1:11" s="19" customFormat="1" ht="14.25" customHeight="1">
      <c r="A4" s="474" t="s">
        <v>25</v>
      </c>
      <c r="B4" s="538" t="s">
        <v>73</v>
      </c>
      <c r="C4" s="601" t="s">
        <v>38</v>
      </c>
      <c r="D4" s="604" t="s">
        <v>26</v>
      </c>
      <c r="E4" s="60" t="s">
        <v>42</v>
      </c>
      <c r="F4" s="236">
        <f>MAX('⑨-1売上計画（簡易）'!H26,'⑨-2売上計画（販売・サービス）'!H68,'⑨-3売上計画（製造業）'!E101)</f>
        <v>0</v>
      </c>
      <c r="G4" s="236">
        <f>MAX('⑨-1売上計画（簡易）'!I26,'⑨-2売上計画（販売・サービス）'!I68,'⑨-3売上計画（製造業）'!F101)</f>
        <v>0</v>
      </c>
      <c r="H4" s="236">
        <f>MAX('⑨-1売上計画（簡易）'!J26,'⑨-2売上計画（販売・サービス）'!J68,'⑨-3売上計画（製造業）'!G101)</f>
        <v>0</v>
      </c>
      <c r="I4" s="236">
        <f>MAX('⑨-1売上計画（簡易）'!K26,'⑨-2売上計画（販売・サービス）'!K68,'⑨-3売上計画（製造業）'!H101)</f>
        <v>0</v>
      </c>
      <c r="J4" s="236">
        <f>MAX('⑨-1売上計画（簡易）'!L26,'⑨-2売上計画（販売・サービス）'!L68,'⑨-3売上計画（製造業）'!I101)</f>
        <v>0</v>
      </c>
      <c r="K4" s="236">
        <f>MAX('⑨-1売上計画（簡易）'!M26,'⑨-2売上計画（販売・サービス）'!M68,'⑨-3売上計画（製造業）'!J101)</f>
        <v>0</v>
      </c>
    </row>
    <row r="5" spans="1:11" s="19" customFormat="1" ht="14.25" customHeight="1">
      <c r="A5" s="475"/>
      <c r="B5" s="600"/>
      <c r="C5" s="602"/>
      <c r="D5" s="605"/>
      <c r="E5" s="598" t="s">
        <v>139</v>
      </c>
      <c r="F5" s="53" t="s">
        <v>141</v>
      </c>
      <c r="G5" s="53" t="s">
        <v>142</v>
      </c>
      <c r="H5" s="53" t="s">
        <v>143</v>
      </c>
      <c r="I5" s="53" t="s">
        <v>144</v>
      </c>
      <c r="J5" s="53" t="s">
        <v>145</v>
      </c>
      <c r="K5" s="53" t="s">
        <v>155</v>
      </c>
    </row>
    <row r="6" spans="1:11" s="19" customFormat="1" ht="15" customHeight="1">
      <c r="A6" s="607"/>
      <c r="B6" s="132" t="s">
        <v>74</v>
      </c>
      <c r="C6" s="603"/>
      <c r="D6" s="606"/>
      <c r="E6" s="599"/>
      <c r="F6" s="237">
        <f>①計画表紙!D21</f>
        <v>0</v>
      </c>
      <c r="G6" s="237">
        <f>①計画表紙!E21</f>
        <v>0</v>
      </c>
      <c r="H6" s="237">
        <f>①計画表紙!F21</f>
        <v>0</v>
      </c>
      <c r="I6" s="237">
        <f>①計画表紙!G21</f>
        <v>0</v>
      </c>
      <c r="J6" s="237">
        <f>①計画表紙!H21</f>
        <v>0</v>
      </c>
      <c r="K6" s="237">
        <f>①計画表紙!I21</f>
        <v>0</v>
      </c>
    </row>
    <row r="7" spans="1:11" s="14" customFormat="1" ht="23.25" customHeight="1">
      <c r="A7" s="577" t="s">
        <v>31</v>
      </c>
      <c r="B7" s="126" t="s">
        <v>39</v>
      </c>
      <c r="C7" s="596" t="s">
        <v>40</v>
      </c>
      <c r="D7" s="608" t="s">
        <v>148</v>
      </c>
      <c r="E7" s="22" t="s">
        <v>34</v>
      </c>
      <c r="F7" s="114">
        <v>6000</v>
      </c>
      <c r="G7" s="215">
        <f>G8*G$4</f>
        <v>0</v>
      </c>
      <c r="H7" s="215">
        <f>H8*H$4</f>
        <v>0</v>
      </c>
      <c r="I7" s="215">
        <f>I8*I$4</f>
        <v>0</v>
      </c>
      <c r="J7" s="215">
        <f>J8*J$4</f>
        <v>0</v>
      </c>
      <c r="K7" s="215">
        <f>K8*K$4</f>
        <v>0</v>
      </c>
    </row>
    <row r="8" spans="1:11" s="14" customFormat="1" ht="23.25" customHeight="1">
      <c r="A8" s="577"/>
      <c r="B8" s="127" t="s">
        <v>138</v>
      </c>
      <c r="C8" s="597"/>
      <c r="D8" s="608"/>
      <c r="E8" s="21" t="s">
        <v>35</v>
      </c>
      <c r="F8" s="238" t="str">
        <f>IF(F$4=0,"",F7/F$4)</f>
        <v/>
      </c>
      <c r="G8" s="61">
        <v>0.02</v>
      </c>
      <c r="H8" s="61">
        <v>0.03</v>
      </c>
      <c r="I8" s="61">
        <v>0.02</v>
      </c>
      <c r="J8" s="61">
        <v>0.02</v>
      </c>
      <c r="K8" s="61">
        <v>0.02</v>
      </c>
    </row>
    <row r="9" spans="1:11" s="14" customFormat="1" ht="23.25" customHeight="1">
      <c r="A9" s="481">
        <v>1</v>
      </c>
      <c r="B9" s="128"/>
      <c r="C9" s="593"/>
      <c r="D9" s="595"/>
      <c r="E9" s="20" t="s">
        <v>0</v>
      </c>
      <c r="F9" s="112"/>
      <c r="G9" s="215">
        <f>G10*G$4</f>
        <v>0</v>
      </c>
      <c r="H9" s="215">
        <f>H10*H$4</f>
        <v>0</v>
      </c>
      <c r="I9" s="215">
        <f>I10*I$4</f>
        <v>0</v>
      </c>
      <c r="J9" s="215">
        <f>J10*J$4</f>
        <v>0</v>
      </c>
      <c r="K9" s="215">
        <f>K10*K$4</f>
        <v>0</v>
      </c>
    </row>
    <row r="10" spans="1:11" s="14" customFormat="1" ht="23.25" customHeight="1">
      <c r="A10" s="577"/>
      <c r="B10" s="129"/>
      <c r="C10" s="594"/>
      <c r="D10" s="592"/>
      <c r="E10" s="21" t="s">
        <v>1</v>
      </c>
      <c r="F10" s="238" t="str">
        <f>IF(F$4=0,"",F9/F$4)</f>
        <v/>
      </c>
      <c r="G10" s="61"/>
      <c r="H10" s="61"/>
      <c r="I10" s="61"/>
      <c r="J10" s="61"/>
      <c r="K10" s="61"/>
    </row>
    <row r="11" spans="1:11" s="14" customFormat="1" ht="23.25" customHeight="1">
      <c r="A11" s="577">
        <v>2</v>
      </c>
      <c r="B11" s="130"/>
      <c r="C11" s="594"/>
      <c r="D11" s="592"/>
      <c r="E11" s="22" t="s">
        <v>0</v>
      </c>
      <c r="F11" s="112"/>
      <c r="G11" s="215">
        <f>G12*G$4</f>
        <v>0</v>
      </c>
      <c r="H11" s="215">
        <f>H12*H$4</f>
        <v>0</v>
      </c>
      <c r="I11" s="215">
        <f>I12*I$4</f>
        <v>0</v>
      </c>
      <c r="J11" s="215">
        <f>J12*J$4</f>
        <v>0</v>
      </c>
      <c r="K11" s="215">
        <f>K12*K$4</f>
        <v>0</v>
      </c>
    </row>
    <row r="12" spans="1:11" s="14" customFormat="1" ht="23.25" customHeight="1">
      <c r="A12" s="577"/>
      <c r="B12" s="129"/>
      <c r="C12" s="594"/>
      <c r="D12" s="592"/>
      <c r="E12" s="21" t="s">
        <v>1</v>
      </c>
      <c r="F12" s="238" t="str">
        <f>IF(F$4=0,"",F11/F$4)</f>
        <v/>
      </c>
      <c r="G12" s="61"/>
      <c r="H12" s="61"/>
      <c r="I12" s="61"/>
      <c r="J12" s="61"/>
      <c r="K12" s="61"/>
    </row>
    <row r="13" spans="1:11" s="14" customFormat="1" ht="23.25" customHeight="1">
      <c r="A13" s="577">
        <v>3</v>
      </c>
      <c r="B13" s="130"/>
      <c r="C13" s="594"/>
      <c r="D13" s="592"/>
      <c r="E13" s="22" t="s">
        <v>0</v>
      </c>
      <c r="F13" s="112"/>
      <c r="G13" s="215">
        <f>G14*G$4</f>
        <v>0</v>
      </c>
      <c r="H13" s="215">
        <f>H14*H$4</f>
        <v>0</v>
      </c>
      <c r="I13" s="215">
        <f>I14*I$4</f>
        <v>0</v>
      </c>
      <c r="J13" s="215">
        <f>J14*J$4</f>
        <v>0</v>
      </c>
      <c r="K13" s="215">
        <f>K14*K$4</f>
        <v>0</v>
      </c>
    </row>
    <row r="14" spans="1:11" s="14" customFormat="1" ht="23.25" customHeight="1">
      <c r="A14" s="577"/>
      <c r="B14" s="129"/>
      <c r="C14" s="594"/>
      <c r="D14" s="592"/>
      <c r="E14" s="21" t="s">
        <v>1</v>
      </c>
      <c r="F14" s="238" t="str">
        <f>IF(F$4=0,"",F13/F$4)</f>
        <v/>
      </c>
      <c r="G14" s="61"/>
      <c r="H14" s="61"/>
      <c r="I14" s="61"/>
      <c r="J14" s="61"/>
      <c r="K14" s="61"/>
    </row>
    <row r="15" spans="1:11" s="14" customFormat="1" ht="23.25" customHeight="1">
      <c r="A15" s="577">
        <v>4</v>
      </c>
      <c r="B15" s="130"/>
      <c r="C15" s="594"/>
      <c r="D15" s="592"/>
      <c r="E15" s="22" t="s">
        <v>0</v>
      </c>
      <c r="F15" s="112"/>
      <c r="G15" s="215">
        <f>G16*G$4</f>
        <v>0</v>
      </c>
      <c r="H15" s="215">
        <f>H16*H$4</f>
        <v>0</v>
      </c>
      <c r="I15" s="215">
        <f>I16*I$4</f>
        <v>0</v>
      </c>
      <c r="J15" s="215">
        <f>J16*J$4</f>
        <v>0</v>
      </c>
      <c r="K15" s="215">
        <f>K16*K$4</f>
        <v>0</v>
      </c>
    </row>
    <row r="16" spans="1:11" s="14" customFormat="1" ht="23.25" customHeight="1">
      <c r="A16" s="577"/>
      <c r="B16" s="129"/>
      <c r="C16" s="594"/>
      <c r="D16" s="592"/>
      <c r="E16" s="21" t="s">
        <v>1</v>
      </c>
      <c r="F16" s="238" t="str">
        <f>IF(F$4=0,"",F15/F$4)</f>
        <v/>
      </c>
      <c r="G16" s="61"/>
      <c r="H16" s="61"/>
      <c r="I16" s="61"/>
      <c r="J16" s="61"/>
      <c r="K16" s="61"/>
    </row>
    <row r="17" spans="1:11" s="14" customFormat="1" ht="23.25" customHeight="1">
      <c r="A17" s="577">
        <v>5</v>
      </c>
      <c r="B17" s="130"/>
      <c r="C17" s="594"/>
      <c r="D17" s="592"/>
      <c r="E17" s="22" t="s">
        <v>0</v>
      </c>
      <c r="F17" s="112"/>
      <c r="G17" s="215">
        <f>G18*G$4</f>
        <v>0</v>
      </c>
      <c r="H17" s="215">
        <f>H18*H$4</f>
        <v>0</v>
      </c>
      <c r="I17" s="215">
        <f>I18*I$4</f>
        <v>0</v>
      </c>
      <c r="J17" s="215">
        <f>J18*J$4</f>
        <v>0</v>
      </c>
      <c r="K17" s="215">
        <f>K18*K$4</f>
        <v>0</v>
      </c>
    </row>
    <row r="18" spans="1:11" s="14" customFormat="1" ht="23.25" customHeight="1">
      <c r="A18" s="577"/>
      <c r="B18" s="129"/>
      <c r="C18" s="594"/>
      <c r="D18" s="592"/>
      <c r="E18" s="21" t="s">
        <v>1</v>
      </c>
      <c r="F18" s="238" t="str">
        <f>IF(F$4=0,"",F17/F$4)</f>
        <v/>
      </c>
      <c r="G18" s="61"/>
      <c r="H18" s="61"/>
      <c r="I18" s="61"/>
      <c r="J18" s="61"/>
      <c r="K18" s="61"/>
    </row>
    <row r="19" spans="1:11" s="14" customFormat="1" ht="23.25" customHeight="1">
      <c r="A19" s="577">
        <v>6</v>
      </c>
      <c r="B19" s="130"/>
      <c r="C19" s="594"/>
      <c r="D19" s="592"/>
      <c r="E19" s="22" t="s">
        <v>0</v>
      </c>
      <c r="F19" s="112"/>
      <c r="G19" s="215">
        <f>G20*G$4</f>
        <v>0</v>
      </c>
      <c r="H19" s="215">
        <f>H20*H$4</f>
        <v>0</v>
      </c>
      <c r="I19" s="215">
        <f>I20*I$4</f>
        <v>0</v>
      </c>
      <c r="J19" s="215">
        <f>J20*J$4</f>
        <v>0</v>
      </c>
      <c r="K19" s="215">
        <f>K20*K$4</f>
        <v>0</v>
      </c>
    </row>
    <row r="20" spans="1:11" s="14" customFormat="1" ht="23.25" customHeight="1">
      <c r="A20" s="577"/>
      <c r="B20" s="129"/>
      <c r="C20" s="594"/>
      <c r="D20" s="592"/>
      <c r="E20" s="21" t="s">
        <v>1</v>
      </c>
      <c r="F20" s="238" t="str">
        <f>IF(F$4=0,"",F19/F$4)</f>
        <v/>
      </c>
      <c r="G20" s="61"/>
      <c r="H20" s="61"/>
      <c r="I20" s="61"/>
      <c r="J20" s="61"/>
      <c r="K20" s="61"/>
    </row>
    <row r="21" spans="1:11" s="14" customFormat="1" ht="23.25" customHeight="1">
      <c r="A21" s="577">
        <v>7</v>
      </c>
      <c r="B21" s="130"/>
      <c r="C21" s="594"/>
      <c r="D21" s="592"/>
      <c r="E21" s="22" t="s">
        <v>0</v>
      </c>
      <c r="F21" s="112"/>
      <c r="G21" s="215">
        <f>G22*G$4</f>
        <v>0</v>
      </c>
      <c r="H21" s="215">
        <f>H22*H$4</f>
        <v>0</v>
      </c>
      <c r="I21" s="215">
        <f>I22*I$4</f>
        <v>0</v>
      </c>
      <c r="J21" s="215">
        <f>J22*J$4</f>
        <v>0</v>
      </c>
      <c r="K21" s="215">
        <f>K22*K$4</f>
        <v>0</v>
      </c>
    </row>
    <row r="22" spans="1:11" s="14" customFormat="1" ht="23.25" customHeight="1">
      <c r="A22" s="577"/>
      <c r="B22" s="129"/>
      <c r="C22" s="594"/>
      <c r="D22" s="592"/>
      <c r="E22" s="21" t="s">
        <v>1</v>
      </c>
      <c r="F22" s="238" t="str">
        <f>IF(F$4=0,"",F21/F$4)</f>
        <v/>
      </c>
      <c r="G22" s="61"/>
      <c r="H22" s="61"/>
      <c r="I22" s="61"/>
      <c r="J22" s="61"/>
      <c r="K22" s="61"/>
    </row>
    <row r="23" spans="1:11" s="14" customFormat="1" ht="23.25" customHeight="1">
      <c r="A23" s="577">
        <v>8</v>
      </c>
      <c r="B23" s="130"/>
      <c r="C23" s="594"/>
      <c r="D23" s="592"/>
      <c r="E23" s="22" t="s">
        <v>0</v>
      </c>
      <c r="F23" s="112"/>
      <c r="G23" s="215">
        <f>G24*G$4</f>
        <v>0</v>
      </c>
      <c r="H23" s="215">
        <f>H24*H$4</f>
        <v>0</v>
      </c>
      <c r="I23" s="215">
        <f>I24*I$4</f>
        <v>0</v>
      </c>
      <c r="J23" s="215">
        <f>J24*J$4</f>
        <v>0</v>
      </c>
      <c r="K23" s="215">
        <f>K24*K$4</f>
        <v>0</v>
      </c>
    </row>
    <row r="24" spans="1:11" s="14" customFormat="1" ht="23.25" customHeight="1">
      <c r="A24" s="577"/>
      <c r="B24" s="129"/>
      <c r="C24" s="594"/>
      <c r="D24" s="592"/>
      <c r="E24" s="21" t="s">
        <v>1</v>
      </c>
      <c r="F24" s="238" t="str">
        <f>IF(F$4=0,"",F23/F$4)</f>
        <v/>
      </c>
      <c r="G24" s="61"/>
      <c r="H24" s="61"/>
      <c r="I24" s="61"/>
      <c r="J24" s="61"/>
      <c r="K24" s="61"/>
    </row>
    <row r="25" spans="1:11" s="14" customFormat="1" ht="23.25" customHeight="1">
      <c r="A25" s="577">
        <v>9</v>
      </c>
      <c r="B25" s="130"/>
      <c r="C25" s="594"/>
      <c r="D25" s="592"/>
      <c r="E25" s="22" t="s">
        <v>0</v>
      </c>
      <c r="F25" s="112"/>
      <c r="G25" s="215">
        <f>G26*G$4</f>
        <v>0</v>
      </c>
      <c r="H25" s="215">
        <f>H26*H$4</f>
        <v>0</v>
      </c>
      <c r="I25" s="215">
        <f>I26*I$4</f>
        <v>0</v>
      </c>
      <c r="J25" s="215">
        <f>J26*J$4</f>
        <v>0</v>
      </c>
      <c r="K25" s="215">
        <f>K26*K$4</f>
        <v>0</v>
      </c>
    </row>
    <row r="26" spans="1:11" s="14" customFormat="1" ht="23.25" customHeight="1">
      <c r="A26" s="577"/>
      <c r="B26" s="129"/>
      <c r="C26" s="594"/>
      <c r="D26" s="592"/>
      <c r="E26" s="21" t="s">
        <v>1</v>
      </c>
      <c r="F26" s="238" t="str">
        <f>IF(F$4=0,"",F25/F$4)</f>
        <v/>
      </c>
      <c r="G26" s="61"/>
      <c r="H26" s="61"/>
      <c r="I26" s="61"/>
      <c r="J26" s="61"/>
      <c r="K26" s="61"/>
    </row>
    <row r="27" spans="1:11" s="14" customFormat="1" ht="23.25" customHeight="1">
      <c r="A27" s="479">
        <v>10</v>
      </c>
      <c r="B27" s="130"/>
      <c r="C27" s="609"/>
      <c r="D27" s="610"/>
      <c r="E27" s="22" t="s">
        <v>0</v>
      </c>
      <c r="F27" s="112"/>
      <c r="G27" s="215">
        <f>G28*G$4</f>
        <v>0</v>
      </c>
      <c r="H27" s="215">
        <f>H28*H$4</f>
        <v>0</v>
      </c>
      <c r="I27" s="215">
        <f>I28*I$4</f>
        <v>0</v>
      </c>
      <c r="J27" s="215">
        <f>J28*J$4</f>
        <v>0</v>
      </c>
      <c r="K27" s="215">
        <f>K28*K$4</f>
        <v>0</v>
      </c>
    </row>
    <row r="28" spans="1:11" s="14" customFormat="1" ht="23.25" customHeight="1">
      <c r="A28" s="481"/>
      <c r="B28" s="129"/>
      <c r="C28" s="593"/>
      <c r="D28" s="595"/>
      <c r="E28" s="21" t="s">
        <v>1</v>
      </c>
      <c r="F28" s="238" t="str">
        <f>IF(F$4=0,"",F27/F$4)</f>
        <v/>
      </c>
      <c r="G28" s="61"/>
      <c r="H28" s="61"/>
      <c r="I28" s="61"/>
      <c r="J28" s="61"/>
      <c r="K28" s="61"/>
    </row>
    <row r="29" spans="1:11" s="14" customFormat="1" ht="23.25" customHeight="1">
      <c r="A29" s="479">
        <v>11</v>
      </c>
      <c r="B29" s="130"/>
      <c r="C29" s="609"/>
      <c r="D29" s="610"/>
      <c r="E29" s="22" t="s">
        <v>0</v>
      </c>
      <c r="F29" s="112"/>
      <c r="G29" s="215">
        <f>G30*G$4</f>
        <v>0</v>
      </c>
      <c r="H29" s="215">
        <f>H30*H$4</f>
        <v>0</v>
      </c>
      <c r="I29" s="215">
        <f>I30*I$4</f>
        <v>0</v>
      </c>
      <c r="J29" s="215">
        <f>J30*J$4</f>
        <v>0</v>
      </c>
      <c r="K29" s="215">
        <f>K30*K$4</f>
        <v>0</v>
      </c>
    </row>
    <row r="30" spans="1:11" s="14" customFormat="1" ht="23.25" customHeight="1">
      <c r="A30" s="481"/>
      <c r="B30" s="129"/>
      <c r="C30" s="593"/>
      <c r="D30" s="595"/>
      <c r="E30" s="21" t="s">
        <v>1</v>
      </c>
      <c r="F30" s="238" t="str">
        <f>IF(F$4=0,"",F29/F$4)</f>
        <v/>
      </c>
      <c r="G30" s="61"/>
      <c r="H30" s="61"/>
      <c r="I30" s="61"/>
      <c r="J30" s="61"/>
      <c r="K30" s="61"/>
    </row>
    <row r="31" spans="1:11" s="14" customFormat="1" ht="23.25" customHeight="1">
      <c r="A31" s="479">
        <v>12</v>
      </c>
      <c r="B31" s="130"/>
      <c r="C31" s="609"/>
      <c r="D31" s="610"/>
      <c r="E31" s="22" t="s">
        <v>0</v>
      </c>
      <c r="F31" s="112"/>
      <c r="G31" s="215">
        <f>G32*G$4</f>
        <v>0</v>
      </c>
      <c r="H31" s="215">
        <f>H32*H$4</f>
        <v>0</v>
      </c>
      <c r="I31" s="215">
        <f>I32*I$4</f>
        <v>0</v>
      </c>
      <c r="J31" s="215">
        <f>J32*J$4</f>
        <v>0</v>
      </c>
      <c r="K31" s="215">
        <f>K32*K$4</f>
        <v>0</v>
      </c>
    </row>
    <row r="32" spans="1:11" s="14" customFormat="1" ht="23.25" customHeight="1">
      <c r="A32" s="481"/>
      <c r="B32" s="129"/>
      <c r="C32" s="593"/>
      <c r="D32" s="595"/>
      <c r="E32" s="21" t="s">
        <v>1</v>
      </c>
      <c r="F32" s="238" t="str">
        <f>IF(F$4=0,"",F31/F$4)</f>
        <v/>
      </c>
      <c r="G32" s="61"/>
      <c r="H32" s="61"/>
      <c r="I32" s="61"/>
      <c r="J32" s="61"/>
      <c r="K32" s="61"/>
    </row>
    <row r="33" spans="1:11" s="14" customFormat="1" ht="23.25" customHeight="1">
      <c r="A33" s="479">
        <v>13</v>
      </c>
      <c r="B33" s="130"/>
      <c r="C33" s="609"/>
      <c r="D33" s="610"/>
      <c r="E33" s="22" t="s">
        <v>0</v>
      </c>
      <c r="F33" s="112"/>
      <c r="G33" s="215">
        <f>G34*G$4</f>
        <v>0</v>
      </c>
      <c r="H33" s="215">
        <f>H34*H$4</f>
        <v>0</v>
      </c>
      <c r="I33" s="215">
        <f>I34*I$4</f>
        <v>0</v>
      </c>
      <c r="J33" s="215">
        <f>J34*J$4</f>
        <v>0</v>
      </c>
      <c r="K33" s="215">
        <f>K34*K$4</f>
        <v>0</v>
      </c>
    </row>
    <row r="34" spans="1:11" s="14" customFormat="1" ht="23.25" customHeight="1">
      <c r="A34" s="481"/>
      <c r="B34" s="129"/>
      <c r="C34" s="593"/>
      <c r="D34" s="595"/>
      <c r="E34" s="21" t="s">
        <v>1</v>
      </c>
      <c r="F34" s="238" t="str">
        <f>IF(F$4=0,"",F33/F$4)</f>
        <v/>
      </c>
      <c r="G34" s="61"/>
      <c r="H34" s="61"/>
      <c r="I34" s="61"/>
      <c r="J34" s="61"/>
      <c r="K34" s="61"/>
    </row>
    <row r="35" spans="1:11" s="14" customFormat="1" ht="23.25" customHeight="1">
      <c r="A35" s="611">
        <v>14</v>
      </c>
      <c r="B35" s="130"/>
      <c r="C35" s="609"/>
      <c r="D35" s="610"/>
      <c r="E35" s="22" t="s">
        <v>0</v>
      </c>
      <c r="F35" s="112"/>
      <c r="G35" s="215">
        <f>G36*G$4</f>
        <v>0</v>
      </c>
      <c r="H35" s="215">
        <f>H36*H$4</f>
        <v>0</v>
      </c>
      <c r="I35" s="215">
        <f>I36*I$4</f>
        <v>0</v>
      </c>
      <c r="J35" s="215">
        <f>J36*J$4</f>
        <v>0</v>
      </c>
      <c r="K35" s="215">
        <f>K36*K$4</f>
        <v>0</v>
      </c>
    </row>
    <row r="36" spans="1:11" s="14" customFormat="1" ht="23.25" customHeight="1">
      <c r="A36" s="612"/>
      <c r="B36" s="129"/>
      <c r="C36" s="593"/>
      <c r="D36" s="595"/>
      <c r="E36" s="21" t="s">
        <v>1</v>
      </c>
      <c r="F36" s="238" t="str">
        <f>IF(F$4=0,"",F35/F$4)</f>
        <v/>
      </c>
      <c r="G36" s="61"/>
      <c r="H36" s="61"/>
      <c r="I36" s="61"/>
      <c r="J36" s="61"/>
      <c r="K36" s="61"/>
    </row>
    <row r="37" spans="1:11" s="14" customFormat="1" ht="23.25" hidden="1" customHeight="1">
      <c r="A37" s="611">
        <v>15</v>
      </c>
      <c r="B37" s="130"/>
      <c r="C37" s="609"/>
      <c r="D37" s="610"/>
      <c r="E37" s="22" t="s">
        <v>0</v>
      </c>
      <c r="F37" s="112"/>
      <c r="G37" s="215">
        <f>G38*G$4</f>
        <v>0</v>
      </c>
      <c r="H37" s="215">
        <f>H38*H$4</f>
        <v>0</v>
      </c>
      <c r="I37" s="215">
        <f>I38*I$4</f>
        <v>0</v>
      </c>
      <c r="J37" s="215">
        <f>J38*J$4</f>
        <v>0</v>
      </c>
      <c r="K37" s="215">
        <f>K38*K$4</f>
        <v>0</v>
      </c>
    </row>
    <row r="38" spans="1:11" s="14" customFormat="1" ht="23.25" hidden="1" customHeight="1">
      <c r="A38" s="612"/>
      <c r="B38" s="129"/>
      <c r="C38" s="593"/>
      <c r="D38" s="595"/>
      <c r="E38" s="21" t="s">
        <v>1</v>
      </c>
      <c r="F38" s="238" t="str">
        <f>IF(F$4=0,"",F37/F$4)</f>
        <v/>
      </c>
      <c r="G38" s="61"/>
      <c r="H38" s="61"/>
      <c r="I38" s="61"/>
      <c r="J38" s="61"/>
      <c r="K38" s="61"/>
    </row>
    <row r="39" spans="1:11" s="14" customFormat="1" ht="23.25" hidden="1" customHeight="1">
      <c r="A39" s="611">
        <v>16</v>
      </c>
      <c r="B39" s="130"/>
      <c r="C39" s="609"/>
      <c r="D39" s="610"/>
      <c r="E39" s="22" t="s">
        <v>0</v>
      </c>
      <c r="F39" s="112"/>
      <c r="G39" s="215">
        <f>G40*G$4</f>
        <v>0</v>
      </c>
      <c r="H39" s="215">
        <f>H40*H$4</f>
        <v>0</v>
      </c>
      <c r="I39" s="215">
        <f>I40*I$4</f>
        <v>0</v>
      </c>
      <c r="J39" s="215">
        <f>J40*J$4</f>
        <v>0</v>
      </c>
      <c r="K39" s="215">
        <f>K40*K$4</f>
        <v>0</v>
      </c>
    </row>
    <row r="40" spans="1:11" s="14" customFormat="1" ht="23.25" hidden="1" customHeight="1">
      <c r="A40" s="612"/>
      <c r="B40" s="129"/>
      <c r="C40" s="593"/>
      <c r="D40" s="595"/>
      <c r="E40" s="21" t="s">
        <v>1</v>
      </c>
      <c r="F40" s="238" t="str">
        <f>IF(F$4=0,"",F39/F$4)</f>
        <v/>
      </c>
      <c r="G40" s="61"/>
      <c r="H40" s="61"/>
      <c r="I40" s="61"/>
      <c r="J40" s="61"/>
      <c r="K40" s="61"/>
    </row>
    <row r="41" spans="1:11" s="14" customFormat="1" ht="23.25" hidden="1" customHeight="1">
      <c r="A41" s="611">
        <v>17</v>
      </c>
      <c r="B41" s="130"/>
      <c r="C41" s="609"/>
      <c r="D41" s="610"/>
      <c r="E41" s="22" t="s">
        <v>0</v>
      </c>
      <c r="F41" s="112"/>
      <c r="G41" s="215">
        <f>G42*G$4</f>
        <v>0</v>
      </c>
      <c r="H41" s="215">
        <f>H42*H$4</f>
        <v>0</v>
      </c>
      <c r="I41" s="215">
        <f>I42*I$4</f>
        <v>0</v>
      </c>
      <c r="J41" s="215">
        <f>J42*J$4</f>
        <v>0</v>
      </c>
      <c r="K41" s="215">
        <f>K42*K$4</f>
        <v>0</v>
      </c>
    </row>
    <row r="42" spans="1:11" s="14" customFormat="1" ht="23.25" hidden="1" customHeight="1">
      <c r="A42" s="612"/>
      <c r="B42" s="129"/>
      <c r="C42" s="593"/>
      <c r="D42" s="595"/>
      <c r="E42" s="21" t="s">
        <v>1</v>
      </c>
      <c r="F42" s="238" t="str">
        <f>IF(F$4=0,"",F41/F$4)</f>
        <v/>
      </c>
      <c r="G42" s="61"/>
      <c r="H42" s="61"/>
      <c r="I42" s="61"/>
      <c r="J42" s="61"/>
      <c r="K42" s="61"/>
    </row>
    <row r="43" spans="1:11" s="14" customFormat="1" ht="23.25" hidden="1" customHeight="1">
      <c r="A43" s="611">
        <v>18</v>
      </c>
      <c r="B43" s="130"/>
      <c r="C43" s="609"/>
      <c r="D43" s="610"/>
      <c r="E43" s="22" t="s">
        <v>0</v>
      </c>
      <c r="F43" s="112"/>
      <c r="G43" s="215">
        <f>G44*G$4</f>
        <v>0</v>
      </c>
      <c r="H43" s="215">
        <f>H44*H$4</f>
        <v>0</v>
      </c>
      <c r="I43" s="215">
        <f>I44*I$4</f>
        <v>0</v>
      </c>
      <c r="J43" s="215">
        <f>J44*J$4</f>
        <v>0</v>
      </c>
      <c r="K43" s="215">
        <f>K44*K$4</f>
        <v>0</v>
      </c>
    </row>
    <row r="44" spans="1:11" s="14" customFormat="1" ht="23.25" hidden="1" customHeight="1">
      <c r="A44" s="612"/>
      <c r="B44" s="129"/>
      <c r="C44" s="593"/>
      <c r="D44" s="595"/>
      <c r="E44" s="21" t="s">
        <v>1</v>
      </c>
      <c r="F44" s="238" t="str">
        <f>IF(F$4=0,"",F43/F$4)</f>
        <v/>
      </c>
      <c r="G44" s="61"/>
      <c r="H44" s="61"/>
      <c r="I44" s="61"/>
      <c r="J44" s="61"/>
      <c r="K44" s="61"/>
    </row>
    <row r="45" spans="1:11" s="14" customFormat="1" ht="23.25" hidden="1" customHeight="1">
      <c r="A45" s="611">
        <v>19</v>
      </c>
      <c r="B45" s="130"/>
      <c r="C45" s="609"/>
      <c r="D45" s="610"/>
      <c r="E45" s="22" t="s">
        <v>0</v>
      </c>
      <c r="F45" s="112"/>
      <c r="G45" s="215">
        <f>G46*G$4</f>
        <v>0</v>
      </c>
      <c r="H45" s="215">
        <f>H46*H$4</f>
        <v>0</v>
      </c>
      <c r="I45" s="215">
        <f>I46*I$4</f>
        <v>0</v>
      </c>
      <c r="J45" s="215">
        <f>J46*J$4</f>
        <v>0</v>
      </c>
      <c r="K45" s="215">
        <f>K46*K$4</f>
        <v>0</v>
      </c>
    </row>
    <row r="46" spans="1:11" s="14" customFormat="1" ht="23.25" hidden="1" customHeight="1">
      <c r="A46" s="612"/>
      <c r="B46" s="129"/>
      <c r="C46" s="593"/>
      <c r="D46" s="595"/>
      <c r="E46" s="21" t="s">
        <v>1</v>
      </c>
      <c r="F46" s="238" t="str">
        <f>IF(F$4=0,"",F45/F$4)</f>
        <v/>
      </c>
      <c r="G46" s="61"/>
      <c r="H46" s="61"/>
      <c r="I46" s="61"/>
      <c r="J46" s="61"/>
      <c r="K46" s="61"/>
    </row>
    <row r="47" spans="1:11" s="14" customFormat="1" ht="23.25" customHeight="1">
      <c r="A47" s="619" t="s">
        <v>20</v>
      </c>
      <c r="B47" s="130"/>
      <c r="C47" s="609"/>
      <c r="D47" s="610"/>
      <c r="E47" s="22" t="s">
        <v>0</v>
      </c>
      <c r="F47" s="114"/>
      <c r="G47" s="215">
        <f>G48*G$4</f>
        <v>0</v>
      </c>
      <c r="H47" s="215">
        <f>H48*H$4</f>
        <v>0</v>
      </c>
      <c r="I47" s="215">
        <f>I48*I$4</f>
        <v>0</v>
      </c>
      <c r="J47" s="215">
        <f>J48*J$4</f>
        <v>0</v>
      </c>
      <c r="K47" s="215">
        <f>K48*K$4</f>
        <v>0</v>
      </c>
    </row>
    <row r="48" spans="1:11" s="14" customFormat="1" ht="23.25" customHeight="1" thickBot="1">
      <c r="A48" s="620"/>
      <c r="B48" s="131"/>
      <c r="C48" s="621"/>
      <c r="D48" s="622"/>
      <c r="E48" s="23" t="s">
        <v>1</v>
      </c>
      <c r="F48" s="239" t="str">
        <f>IF(F$4=0,"",F47/F$4)</f>
        <v/>
      </c>
      <c r="G48" s="62"/>
      <c r="H48" s="62"/>
      <c r="I48" s="62"/>
      <c r="J48" s="62"/>
      <c r="K48" s="62"/>
    </row>
    <row r="49" spans="1:11" ht="19.5" customHeight="1" thickTop="1">
      <c r="A49" s="613" t="s">
        <v>83</v>
      </c>
      <c r="B49" s="614"/>
      <c r="C49" s="614"/>
      <c r="D49" s="615"/>
      <c r="E49" s="186" t="s">
        <v>0</v>
      </c>
      <c r="F49" s="240">
        <f t="shared" ref="F49:K49" si="0">F9+F11+F13+F15+F17+F19+F21+F23+F25+F27+F29+F31+F33+F35+F37+F39+F41+F43+F45+F47</f>
        <v>0</v>
      </c>
      <c r="G49" s="240">
        <f t="shared" si="0"/>
        <v>0</v>
      </c>
      <c r="H49" s="240">
        <f t="shared" si="0"/>
        <v>0</v>
      </c>
      <c r="I49" s="240">
        <f t="shared" si="0"/>
        <v>0</v>
      </c>
      <c r="J49" s="240">
        <f t="shared" si="0"/>
        <v>0</v>
      </c>
      <c r="K49" s="240">
        <f t="shared" si="0"/>
        <v>0</v>
      </c>
    </row>
    <row r="50" spans="1:11" ht="19.5" customHeight="1">
      <c r="A50" s="616"/>
      <c r="B50" s="617"/>
      <c r="C50" s="617"/>
      <c r="D50" s="618"/>
      <c r="E50" s="187" t="s">
        <v>1</v>
      </c>
      <c r="F50" s="241" t="str">
        <f t="shared" ref="F50:K50" si="1">IF(F$4=0,"",F49/F$4)</f>
        <v/>
      </c>
      <c r="G50" s="241" t="str">
        <f t="shared" si="1"/>
        <v/>
      </c>
      <c r="H50" s="241" t="str">
        <f t="shared" si="1"/>
        <v/>
      </c>
      <c r="I50" s="241" t="str">
        <f t="shared" si="1"/>
        <v/>
      </c>
      <c r="J50" s="241" t="str">
        <f t="shared" si="1"/>
        <v/>
      </c>
      <c r="K50" s="241" t="str">
        <f t="shared" si="1"/>
        <v/>
      </c>
    </row>
  </sheetData>
  <sheetProtection sheet="1" objects="1" scenarios="1"/>
  <mergeCells count="70">
    <mergeCell ref="A49:D50"/>
    <mergeCell ref="A45:A46"/>
    <mergeCell ref="C45:C46"/>
    <mergeCell ref="D45:D46"/>
    <mergeCell ref="A47:A48"/>
    <mergeCell ref="C47:C48"/>
    <mergeCell ref="D47:D48"/>
    <mergeCell ref="A41:A42"/>
    <mergeCell ref="C41:C42"/>
    <mergeCell ref="D41:D42"/>
    <mergeCell ref="A43:A44"/>
    <mergeCell ref="C43:C44"/>
    <mergeCell ref="D43:D44"/>
    <mergeCell ref="A37:A38"/>
    <mergeCell ref="C37:C38"/>
    <mergeCell ref="D37:D38"/>
    <mergeCell ref="A39:A40"/>
    <mergeCell ref="C39:C40"/>
    <mergeCell ref="D39:D40"/>
    <mergeCell ref="A33:A34"/>
    <mergeCell ref="C33:C34"/>
    <mergeCell ref="D33:D34"/>
    <mergeCell ref="A35:A36"/>
    <mergeCell ref="C35:C36"/>
    <mergeCell ref="D35:D36"/>
    <mergeCell ref="A31:A32"/>
    <mergeCell ref="C31:C32"/>
    <mergeCell ref="D31:D32"/>
    <mergeCell ref="A29:A30"/>
    <mergeCell ref="C29:C30"/>
    <mergeCell ref="D29:D30"/>
    <mergeCell ref="A27:A28"/>
    <mergeCell ref="C27:C28"/>
    <mergeCell ref="D27:D28"/>
    <mergeCell ref="A25:A26"/>
    <mergeCell ref="C25:C26"/>
    <mergeCell ref="D25:D26"/>
    <mergeCell ref="A9:A10"/>
    <mergeCell ref="A13:A14"/>
    <mergeCell ref="C13:C14"/>
    <mergeCell ref="A11:A12"/>
    <mergeCell ref="B4:B5"/>
    <mergeCell ref="C4:C6"/>
    <mergeCell ref="A4:A6"/>
    <mergeCell ref="A7:A8"/>
    <mergeCell ref="A23:A24"/>
    <mergeCell ref="C23:C24"/>
    <mergeCell ref="D23:D24"/>
    <mergeCell ref="A15:A16"/>
    <mergeCell ref="C15:C16"/>
    <mergeCell ref="D21:D22"/>
    <mergeCell ref="A21:A22"/>
    <mergeCell ref="C21:C22"/>
    <mergeCell ref="D17:D18"/>
    <mergeCell ref="D19:D20"/>
    <mergeCell ref="A17:A18"/>
    <mergeCell ref="C17:C18"/>
    <mergeCell ref="A19:A20"/>
    <mergeCell ref="C19:C20"/>
    <mergeCell ref="J2:K2"/>
    <mergeCell ref="D15:D16"/>
    <mergeCell ref="C9:C10"/>
    <mergeCell ref="D9:D10"/>
    <mergeCell ref="C7:C8"/>
    <mergeCell ref="E5:E6"/>
    <mergeCell ref="C11:C12"/>
    <mergeCell ref="D13:D14"/>
    <mergeCell ref="D11:D12"/>
    <mergeCell ref="D4:D6"/>
    <mergeCell ref="D7:D8"/>
  </mergeCells>
  <phoneticPr fontId="2"/>
  <printOptions horizontalCentered="1" verticalCentered="1"/>
  <pageMargins left="0.39370078740157483" right="0.19685039370078741" top="0.51181102362204722" bottom="0" header="0.31496062992125984" footer="0"/>
  <pageSetup paperSize="9" orientation="portrait" r:id="rId1"/>
  <headerFooter alignWithMargins="0">
    <oddHeader>&amp;RVer．R1.07</oddHeader>
    <oddFooter>&amp;L&amp;8しずおか焼津信用金庫&amp;C&amp;P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showGridLines="0" showZeros="0" workbookViewId="0"/>
  </sheetViews>
  <sheetFormatPr defaultRowHeight="13.5"/>
  <cols>
    <col min="1" max="1" width="2.625" style="207" customWidth="1"/>
    <col min="2" max="3" width="10.375" style="207" customWidth="1"/>
    <col min="4" max="4" width="31.5" style="207" customWidth="1"/>
    <col min="5" max="5" width="4.375" style="207" customWidth="1"/>
    <col min="6" max="11" width="6.75" style="207" customWidth="1"/>
    <col min="12" max="16384" width="9" style="207"/>
  </cols>
  <sheetData>
    <row r="1" spans="1:11" s="14" customFormat="1" ht="18.75">
      <c r="A1" s="12" t="s">
        <v>77</v>
      </c>
      <c r="B1" s="13"/>
      <c r="C1" s="13"/>
      <c r="E1" s="13"/>
    </row>
    <row r="2" spans="1:11" s="14" customFormat="1" ht="18.75">
      <c r="A2" s="12"/>
      <c r="B2" s="59" t="s">
        <v>23</v>
      </c>
      <c r="C2" s="235">
        <f>①計画表紙!D35</f>
        <v>0</v>
      </c>
      <c r="D2" s="104"/>
      <c r="J2" s="473" t="s">
        <v>24</v>
      </c>
      <c r="K2" s="473"/>
    </row>
    <row r="3" spans="1:11" s="14" customFormat="1" ht="9.75" customHeight="1">
      <c r="A3" s="16"/>
      <c r="B3" s="56"/>
      <c r="C3" s="57"/>
      <c r="E3" s="55"/>
      <c r="F3" s="58"/>
      <c r="G3" s="58"/>
      <c r="H3" s="58"/>
      <c r="I3" s="58"/>
      <c r="J3" s="58"/>
      <c r="K3" s="58"/>
    </row>
    <row r="4" spans="1:11" s="19" customFormat="1" ht="14.25" customHeight="1">
      <c r="A4" s="474" t="s">
        <v>25</v>
      </c>
      <c r="B4" s="538" t="s">
        <v>73</v>
      </c>
      <c r="C4" s="601" t="s">
        <v>38</v>
      </c>
      <c r="D4" s="604" t="s">
        <v>26</v>
      </c>
      <c r="E4" s="60" t="s">
        <v>42</v>
      </c>
      <c r="F4" s="236">
        <f>MAX('⑨-1売上計画（簡易）'!H26,'⑨-2売上計画（販売・サービス）'!H68,'⑨-3売上計画（製造業）'!E101)</f>
        <v>0</v>
      </c>
      <c r="G4" s="236">
        <f>MAX('⑨-1売上計画（簡易）'!I26,'⑨-2売上計画（販売・サービス）'!I68,'⑨-3売上計画（製造業）'!F101)</f>
        <v>0</v>
      </c>
      <c r="H4" s="236">
        <f>MAX('⑨-1売上計画（簡易）'!J26,'⑨-2売上計画（販売・サービス）'!J68,'⑨-3売上計画（製造業）'!G101)</f>
        <v>0</v>
      </c>
      <c r="I4" s="236">
        <f>MAX('⑨-1売上計画（簡易）'!K26,'⑨-2売上計画（販売・サービス）'!K68,'⑨-3売上計画（製造業）'!H101)</f>
        <v>0</v>
      </c>
      <c r="J4" s="236">
        <f>MAX('⑨-1売上計画（簡易）'!L26,'⑨-2売上計画（販売・サービス）'!L68,'⑨-3売上計画（製造業）'!I101)</f>
        <v>0</v>
      </c>
      <c r="K4" s="236">
        <f>MAX('⑨-1売上計画（簡易）'!M26,'⑨-2売上計画（販売・サービス）'!M68,'⑨-3売上計画（製造業）'!J101)</f>
        <v>0</v>
      </c>
    </row>
    <row r="5" spans="1:11" s="19" customFormat="1" ht="14.25" customHeight="1">
      <c r="A5" s="475"/>
      <c r="B5" s="600"/>
      <c r="C5" s="602"/>
      <c r="D5" s="605"/>
      <c r="E5" s="598" t="s">
        <v>140</v>
      </c>
      <c r="F5" s="53" t="s">
        <v>141</v>
      </c>
      <c r="G5" s="53" t="s">
        <v>142</v>
      </c>
      <c r="H5" s="53" t="s">
        <v>143</v>
      </c>
      <c r="I5" s="53" t="s">
        <v>144</v>
      </c>
      <c r="J5" s="53" t="s">
        <v>145</v>
      </c>
      <c r="K5" s="53" t="s">
        <v>155</v>
      </c>
    </row>
    <row r="6" spans="1:11" s="19" customFormat="1" ht="15" customHeight="1">
      <c r="A6" s="607"/>
      <c r="B6" s="132" t="s">
        <v>74</v>
      </c>
      <c r="C6" s="603"/>
      <c r="D6" s="606"/>
      <c r="E6" s="599"/>
      <c r="F6" s="237">
        <f>①計画表紙!D21</f>
        <v>0</v>
      </c>
      <c r="G6" s="237">
        <f>①計画表紙!E21</f>
        <v>0</v>
      </c>
      <c r="H6" s="237">
        <f>①計画表紙!F21</f>
        <v>0</v>
      </c>
      <c r="I6" s="237">
        <f>①計画表紙!G21</f>
        <v>0</v>
      </c>
      <c r="J6" s="237">
        <f>①計画表紙!H21</f>
        <v>0</v>
      </c>
      <c r="K6" s="237">
        <f>①計画表紙!I21</f>
        <v>0</v>
      </c>
    </row>
    <row r="7" spans="1:11" s="14" customFormat="1" ht="22.5">
      <c r="A7" s="577" t="s">
        <v>31</v>
      </c>
      <c r="B7" s="54" t="s">
        <v>78</v>
      </c>
      <c r="C7" s="623" t="s">
        <v>80</v>
      </c>
      <c r="D7" s="608" t="s">
        <v>81</v>
      </c>
      <c r="E7" s="22" t="s">
        <v>34</v>
      </c>
      <c r="F7" s="114">
        <v>600</v>
      </c>
      <c r="G7" s="114">
        <v>500</v>
      </c>
      <c r="H7" s="114">
        <v>500</v>
      </c>
      <c r="I7" s="114">
        <v>300</v>
      </c>
      <c r="J7" s="114">
        <v>300</v>
      </c>
      <c r="K7" s="114">
        <v>300</v>
      </c>
    </row>
    <row r="8" spans="1:11" s="14" customFormat="1" ht="22.5" customHeight="1">
      <c r="A8" s="577"/>
      <c r="B8" s="25" t="s">
        <v>79</v>
      </c>
      <c r="C8" s="624"/>
      <c r="D8" s="608"/>
      <c r="E8" s="21" t="s">
        <v>76</v>
      </c>
      <c r="F8" s="238" t="str">
        <f t="shared" ref="F8:K8" si="0">IF(F$4=0,"",F7/F$4)</f>
        <v/>
      </c>
      <c r="G8" s="238" t="str">
        <f t="shared" si="0"/>
        <v/>
      </c>
      <c r="H8" s="238" t="str">
        <f t="shared" si="0"/>
        <v/>
      </c>
      <c r="I8" s="238" t="str">
        <f t="shared" si="0"/>
        <v/>
      </c>
      <c r="J8" s="238" t="str">
        <f t="shared" si="0"/>
        <v/>
      </c>
      <c r="K8" s="238" t="str">
        <f t="shared" si="0"/>
        <v/>
      </c>
    </row>
    <row r="9" spans="1:11" s="14" customFormat="1" ht="22.5" customHeight="1">
      <c r="A9" s="481">
        <v>1</v>
      </c>
      <c r="B9" s="128"/>
      <c r="C9" s="593"/>
      <c r="D9" s="595"/>
      <c r="E9" s="20" t="s">
        <v>0</v>
      </c>
      <c r="F9" s="112"/>
      <c r="G9" s="114"/>
      <c r="H9" s="114"/>
      <c r="I9" s="114"/>
      <c r="J9" s="114"/>
      <c r="K9" s="114"/>
    </row>
    <row r="10" spans="1:11" s="14" customFormat="1" ht="22.5" customHeight="1">
      <c r="A10" s="577"/>
      <c r="B10" s="129"/>
      <c r="C10" s="594"/>
      <c r="D10" s="592"/>
      <c r="E10" s="21" t="s">
        <v>1</v>
      </c>
      <c r="F10" s="238" t="str">
        <f t="shared" ref="F10:K10" si="1">IF(F$4=0,"",F9/F$4)</f>
        <v/>
      </c>
      <c r="G10" s="238" t="str">
        <f t="shared" si="1"/>
        <v/>
      </c>
      <c r="H10" s="238" t="str">
        <f t="shared" si="1"/>
        <v/>
      </c>
      <c r="I10" s="238" t="str">
        <f t="shared" si="1"/>
        <v/>
      </c>
      <c r="J10" s="238" t="str">
        <f t="shared" si="1"/>
        <v/>
      </c>
      <c r="K10" s="238" t="str">
        <f t="shared" si="1"/>
        <v/>
      </c>
    </row>
    <row r="11" spans="1:11" s="14" customFormat="1" ht="22.5" customHeight="1">
      <c r="A11" s="577">
        <v>2</v>
      </c>
      <c r="B11" s="130"/>
      <c r="C11" s="594"/>
      <c r="D11" s="592"/>
      <c r="E11" s="22" t="s">
        <v>0</v>
      </c>
      <c r="F11" s="112"/>
      <c r="G11" s="114"/>
      <c r="H11" s="114"/>
      <c r="I11" s="114"/>
      <c r="J11" s="114"/>
      <c r="K11" s="114"/>
    </row>
    <row r="12" spans="1:11" s="14" customFormat="1" ht="22.5" customHeight="1">
      <c r="A12" s="577"/>
      <c r="B12" s="129"/>
      <c r="C12" s="594"/>
      <c r="D12" s="592"/>
      <c r="E12" s="21" t="s">
        <v>1</v>
      </c>
      <c r="F12" s="238" t="str">
        <f t="shared" ref="F12:K12" si="2">IF(F$4=0,"",F11/F$4)</f>
        <v/>
      </c>
      <c r="G12" s="238" t="str">
        <f t="shared" si="2"/>
        <v/>
      </c>
      <c r="H12" s="238" t="str">
        <f t="shared" si="2"/>
        <v/>
      </c>
      <c r="I12" s="238" t="str">
        <f t="shared" si="2"/>
        <v/>
      </c>
      <c r="J12" s="238" t="str">
        <f t="shared" si="2"/>
        <v/>
      </c>
      <c r="K12" s="238" t="str">
        <f t="shared" si="2"/>
        <v/>
      </c>
    </row>
    <row r="13" spans="1:11" s="14" customFormat="1" ht="22.5" customHeight="1">
      <c r="A13" s="577">
        <v>3</v>
      </c>
      <c r="B13" s="130"/>
      <c r="C13" s="594"/>
      <c r="D13" s="592"/>
      <c r="E13" s="22" t="s">
        <v>0</v>
      </c>
      <c r="F13" s="112"/>
      <c r="G13" s="114"/>
      <c r="H13" s="114"/>
      <c r="I13" s="114"/>
      <c r="J13" s="114"/>
      <c r="K13" s="114"/>
    </row>
    <row r="14" spans="1:11" s="14" customFormat="1" ht="22.5" customHeight="1">
      <c r="A14" s="577"/>
      <c r="B14" s="129"/>
      <c r="C14" s="594"/>
      <c r="D14" s="592"/>
      <c r="E14" s="21" t="s">
        <v>1</v>
      </c>
      <c r="F14" s="238" t="str">
        <f t="shared" ref="F14:K14" si="3">IF(F$4=0,"",F13/F$4)</f>
        <v/>
      </c>
      <c r="G14" s="238" t="str">
        <f t="shared" si="3"/>
        <v/>
      </c>
      <c r="H14" s="238" t="str">
        <f t="shared" si="3"/>
        <v/>
      </c>
      <c r="I14" s="238" t="str">
        <f t="shared" si="3"/>
        <v/>
      </c>
      <c r="J14" s="238" t="str">
        <f t="shared" si="3"/>
        <v/>
      </c>
      <c r="K14" s="238" t="str">
        <f t="shared" si="3"/>
        <v/>
      </c>
    </row>
    <row r="15" spans="1:11" s="14" customFormat="1" ht="22.5" customHeight="1">
      <c r="A15" s="577">
        <v>4</v>
      </c>
      <c r="B15" s="130"/>
      <c r="C15" s="594"/>
      <c r="D15" s="592"/>
      <c r="E15" s="22" t="s">
        <v>0</v>
      </c>
      <c r="F15" s="112"/>
      <c r="G15" s="114"/>
      <c r="H15" s="114"/>
      <c r="I15" s="114"/>
      <c r="J15" s="114"/>
      <c r="K15" s="114"/>
    </row>
    <row r="16" spans="1:11" s="14" customFormat="1" ht="22.5" customHeight="1">
      <c r="A16" s="577"/>
      <c r="B16" s="129"/>
      <c r="C16" s="594"/>
      <c r="D16" s="592"/>
      <c r="E16" s="21" t="s">
        <v>1</v>
      </c>
      <c r="F16" s="238" t="str">
        <f t="shared" ref="F16:K16" si="4">IF(F$4=0,"",F15/F$4)</f>
        <v/>
      </c>
      <c r="G16" s="238" t="str">
        <f t="shared" si="4"/>
        <v/>
      </c>
      <c r="H16" s="238" t="str">
        <f t="shared" si="4"/>
        <v/>
      </c>
      <c r="I16" s="238" t="str">
        <f t="shared" si="4"/>
        <v/>
      </c>
      <c r="J16" s="238" t="str">
        <f t="shared" si="4"/>
        <v/>
      </c>
      <c r="K16" s="238" t="str">
        <f t="shared" si="4"/>
        <v/>
      </c>
    </row>
    <row r="17" spans="1:11" s="14" customFormat="1" ht="22.5" customHeight="1">
      <c r="A17" s="577">
        <v>5</v>
      </c>
      <c r="B17" s="130"/>
      <c r="C17" s="594"/>
      <c r="D17" s="592"/>
      <c r="E17" s="22" t="s">
        <v>0</v>
      </c>
      <c r="F17" s="112"/>
      <c r="G17" s="114"/>
      <c r="H17" s="114"/>
      <c r="I17" s="114"/>
      <c r="J17" s="114"/>
      <c r="K17" s="114"/>
    </row>
    <row r="18" spans="1:11" s="14" customFormat="1" ht="22.5" customHeight="1">
      <c r="A18" s="577"/>
      <c r="B18" s="129"/>
      <c r="C18" s="594"/>
      <c r="D18" s="592"/>
      <c r="E18" s="21" t="s">
        <v>1</v>
      </c>
      <c r="F18" s="238" t="str">
        <f t="shared" ref="F18:K18" si="5">IF(F$4=0,"",F17/F$4)</f>
        <v/>
      </c>
      <c r="G18" s="238" t="str">
        <f t="shared" si="5"/>
        <v/>
      </c>
      <c r="H18" s="238" t="str">
        <f t="shared" si="5"/>
        <v/>
      </c>
      <c r="I18" s="238" t="str">
        <f t="shared" si="5"/>
        <v/>
      </c>
      <c r="J18" s="238" t="str">
        <f t="shared" si="5"/>
        <v/>
      </c>
      <c r="K18" s="238" t="str">
        <f t="shared" si="5"/>
        <v/>
      </c>
    </row>
    <row r="19" spans="1:11" s="14" customFormat="1" ht="22.5" customHeight="1">
      <c r="A19" s="577">
        <v>6</v>
      </c>
      <c r="B19" s="130"/>
      <c r="C19" s="594"/>
      <c r="D19" s="592"/>
      <c r="E19" s="22" t="s">
        <v>0</v>
      </c>
      <c r="F19" s="112"/>
      <c r="G19" s="114"/>
      <c r="H19" s="114"/>
      <c r="I19" s="114"/>
      <c r="J19" s="114"/>
      <c r="K19" s="114"/>
    </row>
    <row r="20" spans="1:11" s="14" customFormat="1" ht="22.5" customHeight="1">
      <c r="A20" s="577"/>
      <c r="B20" s="129"/>
      <c r="C20" s="594"/>
      <c r="D20" s="592"/>
      <c r="E20" s="21" t="s">
        <v>1</v>
      </c>
      <c r="F20" s="238" t="str">
        <f t="shared" ref="F20:K20" si="6">IF(F$4=0,"",F19/F$4)</f>
        <v/>
      </c>
      <c r="G20" s="238" t="str">
        <f t="shared" si="6"/>
        <v/>
      </c>
      <c r="H20" s="238" t="str">
        <f t="shared" si="6"/>
        <v/>
      </c>
      <c r="I20" s="238" t="str">
        <f t="shared" si="6"/>
        <v/>
      </c>
      <c r="J20" s="238" t="str">
        <f t="shared" si="6"/>
        <v/>
      </c>
      <c r="K20" s="238" t="str">
        <f t="shared" si="6"/>
        <v/>
      </c>
    </row>
    <row r="21" spans="1:11" s="14" customFormat="1" ht="22.5" customHeight="1">
      <c r="A21" s="577">
        <v>7</v>
      </c>
      <c r="B21" s="130"/>
      <c r="C21" s="594"/>
      <c r="D21" s="592"/>
      <c r="E21" s="22" t="s">
        <v>0</v>
      </c>
      <c r="F21" s="112"/>
      <c r="G21" s="114"/>
      <c r="H21" s="114"/>
      <c r="I21" s="114"/>
      <c r="J21" s="114"/>
      <c r="K21" s="114"/>
    </row>
    <row r="22" spans="1:11" s="14" customFormat="1" ht="22.5" customHeight="1">
      <c r="A22" s="577"/>
      <c r="B22" s="129"/>
      <c r="C22" s="594"/>
      <c r="D22" s="592"/>
      <c r="E22" s="21" t="s">
        <v>1</v>
      </c>
      <c r="F22" s="238" t="str">
        <f t="shared" ref="F22:K22" si="7">IF(F$4=0,"",F21/F$4)</f>
        <v/>
      </c>
      <c r="G22" s="238" t="str">
        <f t="shared" si="7"/>
        <v/>
      </c>
      <c r="H22" s="238" t="str">
        <f t="shared" si="7"/>
        <v/>
      </c>
      <c r="I22" s="238" t="str">
        <f t="shared" si="7"/>
        <v/>
      </c>
      <c r="J22" s="238" t="str">
        <f t="shared" si="7"/>
        <v/>
      </c>
      <c r="K22" s="238" t="str">
        <f t="shared" si="7"/>
        <v/>
      </c>
    </row>
    <row r="23" spans="1:11" s="14" customFormat="1" ht="22.5" customHeight="1">
      <c r="A23" s="577">
        <v>8</v>
      </c>
      <c r="B23" s="130"/>
      <c r="C23" s="594"/>
      <c r="D23" s="592"/>
      <c r="E23" s="22" t="s">
        <v>0</v>
      </c>
      <c r="F23" s="112"/>
      <c r="G23" s="114"/>
      <c r="H23" s="114"/>
      <c r="I23" s="114"/>
      <c r="J23" s="114"/>
      <c r="K23" s="114"/>
    </row>
    <row r="24" spans="1:11" s="14" customFormat="1" ht="22.5" customHeight="1">
      <c r="A24" s="577"/>
      <c r="B24" s="129"/>
      <c r="C24" s="594"/>
      <c r="D24" s="592"/>
      <c r="E24" s="21" t="s">
        <v>1</v>
      </c>
      <c r="F24" s="238" t="str">
        <f t="shared" ref="F24:K24" si="8">IF(F$4=0,"",F23/F$4)</f>
        <v/>
      </c>
      <c r="G24" s="238" t="str">
        <f t="shared" si="8"/>
        <v/>
      </c>
      <c r="H24" s="238" t="str">
        <f t="shared" si="8"/>
        <v/>
      </c>
      <c r="I24" s="238" t="str">
        <f t="shared" si="8"/>
        <v/>
      </c>
      <c r="J24" s="238" t="str">
        <f t="shared" si="8"/>
        <v/>
      </c>
      <c r="K24" s="238" t="str">
        <f t="shared" si="8"/>
        <v/>
      </c>
    </row>
    <row r="25" spans="1:11" s="14" customFormat="1" ht="22.5" customHeight="1">
      <c r="A25" s="577">
        <v>9</v>
      </c>
      <c r="B25" s="130"/>
      <c r="C25" s="594"/>
      <c r="D25" s="592"/>
      <c r="E25" s="22" t="s">
        <v>0</v>
      </c>
      <c r="F25" s="112"/>
      <c r="G25" s="114"/>
      <c r="H25" s="114"/>
      <c r="I25" s="114"/>
      <c r="J25" s="114"/>
      <c r="K25" s="114"/>
    </row>
    <row r="26" spans="1:11" s="14" customFormat="1" ht="22.5" customHeight="1">
      <c r="A26" s="577"/>
      <c r="B26" s="129"/>
      <c r="C26" s="594"/>
      <c r="D26" s="592"/>
      <c r="E26" s="21" t="s">
        <v>1</v>
      </c>
      <c r="F26" s="238" t="str">
        <f t="shared" ref="F26:K26" si="9">IF(F$4=0,"",F25/F$4)</f>
        <v/>
      </c>
      <c r="G26" s="238" t="str">
        <f t="shared" si="9"/>
        <v/>
      </c>
      <c r="H26" s="238" t="str">
        <f t="shared" si="9"/>
        <v/>
      </c>
      <c r="I26" s="238" t="str">
        <f t="shared" si="9"/>
        <v/>
      </c>
      <c r="J26" s="238" t="str">
        <f t="shared" si="9"/>
        <v/>
      </c>
      <c r="K26" s="238" t="str">
        <f t="shared" si="9"/>
        <v/>
      </c>
    </row>
    <row r="27" spans="1:11" s="14" customFormat="1" ht="22.5" customHeight="1">
      <c r="A27" s="577">
        <v>10</v>
      </c>
      <c r="B27" s="130"/>
      <c r="C27" s="594"/>
      <c r="D27" s="592"/>
      <c r="E27" s="22" t="s">
        <v>0</v>
      </c>
      <c r="F27" s="112"/>
      <c r="G27" s="114"/>
      <c r="H27" s="114"/>
      <c r="I27" s="114"/>
      <c r="J27" s="114"/>
      <c r="K27" s="114"/>
    </row>
    <row r="28" spans="1:11" s="14" customFormat="1" ht="22.5" customHeight="1">
      <c r="A28" s="577"/>
      <c r="B28" s="129"/>
      <c r="C28" s="594"/>
      <c r="D28" s="592"/>
      <c r="E28" s="21" t="s">
        <v>1</v>
      </c>
      <c r="F28" s="238" t="str">
        <f t="shared" ref="F28:K28" si="10">IF(F$4=0,"",F27/F$4)</f>
        <v/>
      </c>
      <c r="G28" s="238" t="str">
        <f t="shared" si="10"/>
        <v/>
      </c>
      <c r="H28" s="238" t="str">
        <f t="shared" si="10"/>
        <v/>
      </c>
      <c r="I28" s="238" t="str">
        <f t="shared" si="10"/>
        <v/>
      </c>
      <c r="J28" s="238" t="str">
        <f t="shared" si="10"/>
        <v/>
      </c>
      <c r="K28" s="238" t="str">
        <f t="shared" si="10"/>
        <v/>
      </c>
    </row>
    <row r="29" spans="1:11" s="14" customFormat="1" ht="22.5" customHeight="1">
      <c r="A29" s="577">
        <v>11</v>
      </c>
      <c r="B29" s="130"/>
      <c r="C29" s="594"/>
      <c r="D29" s="592"/>
      <c r="E29" s="22" t="s">
        <v>0</v>
      </c>
      <c r="F29" s="112"/>
      <c r="G29" s="114"/>
      <c r="H29" s="114"/>
      <c r="I29" s="114"/>
      <c r="J29" s="114"/>
      <c r="K29" s="114"/>
    </row>
    <row r="30" spans="1:11" s="14" customFormat="1" ht="22.5" customHeight="1">
      <c r="A30" s="577"/>
      <c r="B30" s="129"/>
      <c r="C30" s="594"/>
      <c r="D30" s="592"/>
      <c r="E30" s="21" t="s">
        <v>1</v>
      </c>
      <c r="F30" s="238" t="str">
        <f t="shared" ref="F30:K30" si="11">IF(F$4=0,"",F29/F$4)</f>
        <v/>
      </c>
      <c r="G30" s="238" t="str">
        <f t="shared" si="11"/>
        <v/>
      </c>
      <c r="H30" s="238" t="str">
        <f t="shared" si="11"/>
        <v/>
      </c>
      <c r="I30" s="238" t="str">
        <f t="shared" si="11"/>
        <v/>
      </c>
      <c r="J30" s="238" t="str">
        <f t="shared" si="11"/>
        <v/>
      </c>
      <c r="K30" s="238" t="str">
        <f t="shared" si="11"/>
        <v/>
      </c>
    </row>
    <row r="31" spans="1:11" s="14" customFormat="1" ht="22.5" customHeight="1">
      <c r="A31" s="577">
        <v>12</v>
      </c>
      <c r="B31" s="130"/>
      <c r="C31" s="594"/>
      <c r="D31" s="592"/>
      <c r="E31" s="22" t="s">
        <v>0</v>
      </c>
      <c r="F31" s="112"/>
      <c r="G31" s="114"/>
      <c r="H31" s="114"/>
      <c r="I31" s="114"/>
      <c r="J31" s="114"/>
      <c r="K31" s="114"/>
    </row>
    <row r="32" spans="1:11" s="14" customFormat="1" ht="22.5" customHeight="1">
      <c r="A32" s="577"/>
      <c r="B32" s="129"/>
      <c r="C32" s="594"/>
      <c r="D32" s="592"/>
      <c r="E32" s="21" t="s">
        <v>1</v>
      </c>
      <c r="F32" s="238" t="str">
        <f t="shared" ref="F32:K32" si="12">IF(F$4=0,"",F31/F$4)</f>
        <v/>
      </c>
      <c r="G32" s="238" t="str">
        <f t="shared" si="12"/>
        <v/>
      </c>
      <c r="H32" s="238" t="str">
        <f t="shared" si="12"/>
        <v/>
      </c>
      <c r="I32" s="238" t="str">
        <f t="shared" si="12"/>
        <v/>
      </c>
      <c r="J32" s="238" t="str">
        <f t="shared" si="12"/>
        <v/>
      </c>
      <c r="K32" s="238" t="str">
        <f t="shared" si="12"/>
        <v/>
      </c>
    </row>
    <row r="33" spans="1:11" s="14" customFormat="1" ht="22.5" customHeight="1">
      <c r="A33" s="577">
        <v>13</v>
      </c>
      <c r="B33" s="130"/>
      <c r="C33" s="594"/>
      <c r="D33" s="592"/>
      <c r="E33" s="22" t="s">
        <v>0</v>
      </c>
      <c r="F33" s="112"/>
      <c r="G33" s="114"/>
      <c r="H33" s="114"/>
      <c r="I33" s="114"/>
      <c r="J33" s="114"/>
      <c r="K33" s="114"/>
    </row>
    <row r="34" spans="1:11" s="14" customFormat="1" ht="22.5" customHeight="1">
      <c r="A34" s="577"/>
      <c r="B34" s="129"/>
      <c r="C34" s="594"/>
      <c r="D34" s="592"/>
      <c r="E34" s="21" t="s">
        <v>1</v>
      </c>
      <c r="F34" s="238" t="str">
        <f t="shared" ref="F34:K34" si="13">IF(F$4=0,"",F33/F$4)</f>
        <v/>
      </c>
      <c r="G34" s="238" t="str">
        <f t="shared" si="13"/>
        <v/>
      </c>
      <c r="H34" s="238" t="str">
        <f t="shared" si="13"/>
        <v/>
      </c>
      <c r="I34" s="238" t="str">
        <f t="shared" si="13"/>
        <v/>
      </c>
      <c r="J34" s="238" t="str">
        <f t="shared" si="13"/>
        <v/>
      </c>
      <c r="K34" s="238" t="str">
        <f t="shared" si="13"/>
        <v/>
      </c>
    </row>
    <row r="35" spans="1:11" s="14" customFormat="1" ht="22.5" customHeight="1">
      <c r="A35" s="577">
        <v>14</v>
      </c>
      <c r="B35" s="130"/>
      <c r="C35" s="594"/>
      <c r="D35" s="592"/>
      <c r="E35" s="22" t="s">
        <v>0</v>
      </c>
      <c r="F35" s="112"/>
      <c r="G35" s="114"/>
      <c r="H35" s="114"/>
      <c r="I35" s="114"/>
      <c r="J35" s="114"/>
      <c r="K35" s="114"/>
    </row>
    <row r="36" spans="1:11" s="14" customFormat="1" ht="22.5" customHeight="1">
      <c r="A36" s="577"/>
      <c r="B36" s="129"/>
      <c r="C36" s="594"/>
      <c r="D36" s="592"/>
      <c r="E36" s="21" t="s">
        <v>1</v>
      </c>
      <c r="F36" s="238" t="str">
        <f t="shared" ref="F36:K36" si="14">IF(F$4=0,"",F35/F$4)</f>
        <v/>
      </c>
      <c r="G36" s="238" t="str">
        <f t="shared" si="14"/>
        <v/>
      </c>
      <c r="H36" s="238" t="str">
        <f t="shared" si="14"/>
        <v/>
      </c>
      <c r="I36" s="238" t="str">
        <f t="shared" si="14"/>
        <v/>
      </c>
      <c r="J36" s="238" t="str">
        <f t="shared" si="14"/>
        <v/>
      </c>
      <c r="K36" s="238" t="str">
        <f t="shared" si="14"/>
        <v/>
      </c>
    </row>
    <row r="37" spans="1:11" s="14" customFormat="1" ht="22.5" hidden="1" customHeight="1">
      <c r="A37" s="577">
        <v>15</v>
      </c>
      <c r="B37" s="130"/>
      <c r="C37" s="594"/>
      <c r="D37" s="592"/>
      <c r="E37" s="22" t="s">
        <v>0</v>
      </c>
      <c r="F37" s="112"/>
      <c r="G37" s="114"/>
      <c r="H37" s="114"/>
      <c r="I37" s="114"/>
      <c r="J37" s="114"/>
      <c r="K37" s="114"/>
    </row>
    <row r="38" spans="1:11" s="14" customFormat="1" ht="22.5" hidden="1" customHeight="1">
      <c r="A38" s="577"/>
      <c r="B38" s="129"/>
      <c r="C38" s="594"/>
      <c r="D38" s="592"/>
      <c r="E38" s="21" t="s">
        <v>1</v>
      </c>
      <c r="F38" s="238" t="str">
        <f t="shared" ref="F38:K38" si="15">IF(F$4=0,"",F37/F$4)</f>
        <v/>
      </c>
      <c r="G38" s="238" t="str">
        <f t="shared" si="15"/>
        <v/>
      </c>
      <c r="H38" s="238" t="str">
        <f t="shared" si="15"/>
        <v/>
      </c>
      <c r="I38" s="238" t="str">
        <f t="shared" si="15"/>
        <v/>
      </c>
      <c r="J38" s="238" t="str">
        <f t="shared" si="15"/>
        <v/>
      </c>
      <c r="K38" s="238" t="str">
        <f t="shared" si="15"/>
        <v/>
      </c>
    </row>
    <row r="39" spans="1:11" s="14" customFormat="1" ht="22.5" hidden="1" customHeight="1">
      <c r="A39" s="577">
        <v>16</v>
      </c>
      <c r="B39" s="130"/>
      <c r="C39" s="594"/>
      <c r="D39" s="592"/>
      <c r="E39" s="22" t="s">
        <v>0</v>
      </c>
      <c r="F39" s="112"/>
      <c r="G39" s="114"/>
      <c r="H39" s="114"/>
      <c r="I39" s="114"/>
      <c r="J39" s="114"/>
      <c r="K39" s="114"/>
    </row>
    <row r="40" spans="1:11" s="14" customFormat="1" ht="22.5" hidden="1" customHeight="1">
      <c r="A40" s="577"/>
      <c r="B40" s="129"/>
      <c r="C40" s="594"/>
      <c r="D40" s="592"/>
      <c r="E40" s="21" t="s">
        <v>1</v>
      </c>
      <c r="F40" s="238" t="str">
        <f t="shared" ref="F40:K40" si="16">IF(F$4=0,"",F39/F$4)</f>
        <v/>
      </c>
      <c r="G40" s="238" t="str">
        <f t="shared" si="16"/>
        <v/>
      </c>
      <c r="H40" s="238" t="str">
        <f t="shared" si="16"/>
        <v/>
      </c>
      <c r="I40" s="238" t="str">
        <f t="shared" si="16"/>
        <v/>
      </c>
      <c r="J40" s="238" t="str">
        <f t="shared" si="16"/>
        <v/>
      </c>
      <c r="K40" s="238" t="str">
        <f t="shared" si="16"/>
        <v/>
      </c>
    </row>
    <row r="41" spans="1:11" s="14" customFormat="1" ht="22.5" hidden="1" customHeight="1">
      <c r="A41" s="577">
        <v>17</v>
      </c>
      <c r="B41" s="130"/>
      <c r="C41" s="594"/>
      <c r="D41" s="592"/>
      <c r="E41" s="22" t="s">
        <v>0</v>
      </c>
      <c r="F41" s="112"/>
      <c r="G41" s="114"/>
      <c r="H41" s="114"/>
      <c r="I41" s="114"/>
      <c r="J41" s="114"/>
      <c r="K41" s="114"/>
    </row>
    <row r="42" spans="1:11" s="14" customFormat="1" ht="22.5" hidden="1" customHeight="1">
      <c r="A42" s="577"/>
      <c r="B42" s="129"/>
      <c r="C42" s="594"/>
      <c r="D42" s="592"/>
      <c r="E42" s="21" t="s">
        <v>1</v>
      </c>
      <c r="F42" s="238" t="str">
        <f t="shared" ref="F42:K42" si="17">IF(F$4=0,"",F41/F$4)</f>
        <v/>
      </c>
      <c r="G42" s="238" t="str">
        <f t="shared" si="17"/>
        <v/>
      </c>
      <c r="H42" s="238" t="str">
        <f t="shared" si="17"/>
        <v/>
      </c>
      <c r="I42" s="238" t="str">
        <f t="shared" si="17"/>
        <v/>
      </c>
      <c r="J42" s="238" t="str">
        <f t="shared" si="17"/>
        <v/>
      </c>
      <c r="K42" s="238" t="str">
        <f t="shared" si="17"/>
        <v/>
      </c>
    </row>
    <row r="43" spans="1:11" s="14" customFormat="1" ht="22.5" hidden="1" customHeight="1">
      <c r="A43" s="577">
        <v>18</v>
      </c>
      <c r="B43" s="130"/>
      <c r="C43" s="594"/>
      <c r="D43" s="592"/>
      <c r="E43" s="22" t="s">
        <v>0</v>
      </c>
      <c r="F43" s="112"/>
      <c r="G43" s="114"/>
      <c r="H43" s="114"/>
      <c r="I43" s="114"/>
      <c r="J43" s="114"/>
      <c r="K43" s="114"/>
    </row>
    <row r="44" spans="1:11" s="14" customFormat="1" ht="22.5" hidden="1" customHeight="1">
      <c r="A44" s="577"/>
      <c r="B44" s="129"/>
      <c r="C44" s="594"/>
      <c r="D44" s="592"/>
      <c r="E44" s="21" t="s">
        <v>1</v>
      </c>
      <c r="F44" s="238" t="str">
        <f t="shared" ref="F44:K44" si="18">IF(F$4=0,"",F43/F$4)</f>
        <v/>
      </c>
      <c r="G44" s="238" t="str">
        <f t="shared" si="18"/>
        <v/>
      </c>
      <c r="H44" s="238" t="str">
        <f t="shared" si="18"/>
        <v/>
      </c>
      <c r="I44" s="238" t="str">
        <f t="shared" si="18"/>
        <v/>
      </c>
      <c r="J44" s="238" t="str">
        <f t="shared" si="18"/>
        <v/>
      </c>
      <c r="K44" s="238" t="str">
        <f t="shared" si="18"/>
        <v/>
      </c>
    </row>
    <row r="45" spans="1:11" s="14" customFormat="1" ht="22.5" hidden="1" customHeight="1">
      <c r="A45" s="577">
        <v>19</v>
      </c>
      <c r="B45" s="130"/>
      <c r="C45" s="594"/>
      <c r="D45" s="592"/>
      <c r="E45" s="22" t="s">
        <v>0</v>
      </c>
      <c r="F45" s="112"/>
      <c r="G45" s="114"/>
      <c r="H45" s="114"/>
      <c r="I45" s="114"/>
      <c r="J45" s="114"/>
      <c r="K45" s="114"/>
    </row>
    <row r="46" spans="1:11" s="14" customFormat="1" ht="22.5" hidden="1" customHeight="1">
      <c r="A46" s="577"/>
      <c r="B46" s="129"/>
      <c r="C46" s="594"/>
      <c r="D46" s="592"/>
      <c r="E46" s="21" t="s">
        <v>1</v>
      </c>
      <c r="F46" s="238" t="str">
        <f t="shared" ref="F46:K46" si="19">IF(F$4=0,"",F45/F$4)</f>
        <v/>
      </c>
      <c r="G46" s="238" t="str">
        <f t="shared" si="19"/>
        <v/>
      </c>
      <c r="H46" s="238" t="str">
        <f t="shared" si="19"/>
        <v/>
      </c>
      <c r="I46" s="238" t="str">
        <f t="shared" si="19"/>
        <v/>
      </c>
      <c r="J46" s="238" t="str">
        <f t="shared" si="19"/>
        <v/>
      </c>
      <c r="K46" s="238" t="str">
        <f t="shared" si="19"/>
        <v/>
      </c>
    </row>
    <row r="47" spans="1:11" s="14" customFormat="1" ht="22.5" hidden="1" customHeight="1">
      <c r="A47" s="577">
        <v>20</v>
      </c>
      <c r="B47" s="130"/>
      <c r="C47" s="594"/>
      <c r="D47" s="592"/>
      <c r="E47" s="22" t="s">
        <v>0</v>
      </c>
      <c r="F47" s="112"/>
      <c r="G47" s="114"/>
      <c r="H47" s="114"/>
      <c r="I47" s="114"/>
      <c r="J47" s="114"/>
      <c r="K47" s="114"/>
    </row>
    <row r="48" spans="1:11" s="14" customFormat="1" ht="22.5" hidden="1" customHeight="1">
      <c r="A48" s="577"/>
      <c r="B48" s="129"/>
      <c r="C48" s="594"/>
      <c r="D48" s="592"/>
      <c r="E48" s="21" t="s">
        <v>1</v>
      </c>
      <c r="F48" s="238" t="str">
        <f t="shared" ref="F48:K48" si="20">IF(F$4=0,"",F47/F$4)</f>
        <v/>
      </c>
      <c r="G48" s="238" t="str">
        <f t="shared" si="20"/>
        <v/>
      </c>
      <c r="H48" s="238" t="str">
        <f t="shared" si="20"/>
        <v/>
      </c>
      <c r="I48" s="238" t="str">
        <f t="shared" si="20"/>
        <v/>
      </c>
      <c r="J48" s="238" t="str">
        <f t="shared" si="20"/>
        <v/>
      </c>
      <c r="K48" s="238" t="str">
        <f t="shared" si="20"/>
        <v/>
      </c>
    </row>
    <row r="49" spans="1:11" s="14" customFormat="1" ht="22.5" hidden="1" customHeight="1">
      <c r="A49" s="577">
        <v>21</v>
      </c>
      <c r="B49" s="130"/>
      <c r="C49" s="594"/>
      <c r="D49" s="592"/>
      <c r="E49" s="22" t="s">
        <v>0</v>
      </c>
      <c r="F49" s="112"/>
      <c r="G49" s="114"/>
      <c r="H49" s="114"/>
      <c r="I49" s="114"/>
      <c r="J49" s="114"/>
      <c r="K49" s="114"/>
    </row>
    <row r="50" spans="1:11" s="14" customFormat="1" ht="22.5" hidden="1" customHeight="1">
      <c r="A50" s="577"/>
      <c r="B50" s="129"/>
      <c r="C50" s="594"/>
      <c r="D50" s="592"/>
      <c r="E50" s="21" t="s">
        <v>1</v>
      </c>
      <c r="F50" s="238" t="str">
        <f t="shared" ref="F50:K50" si="21">IF(F$4=0,"",F49/F$4)</f>
        <v/>
      </c>
      <c r="G50" s="238" t="str">
        <f t="shared" si="21"/>
        <v/>
      </c>
      <c r="H50" s="238" t="str">
        <f t="shared" si="21"/>
        <v/>
      </c>
      <c r="I50" s="238" t="str">
        <f t="shared" si="21"/>
        <v/>
      </c>
      <c r="J50" s="238" t="str">
        <f t="shared" si="21"/>
        <v/>
      </c>
      <c r="K50" s="238" t="str">
        <f t="shared" si="21"/>
        <v/>
      </c>
    </row>
    <row r="51" spans="1:11" s="14" customFormat="1" ht="22.5" hidden="1" customHeight="1">
      <c r="A51" s="577">
        <v>22</v>
      </c>
      <c r="B51" s="130"/>
      <c r="C51" s="594"/>
      <c r="D51" s="592"/>
      <c r="E51" s="22" t="s">
        <v>0</v>
      </c>
      <c r="F51" s="112"/>
      <c r="G51" s="114"/>
      <c r="H51" s="114"/>
      <c r="I51" s="114"/>
      <c r="J51" s="114"/>
      <c r="K51" s="114"/>
    </row>
    <row r="52" spans="1:11" s="14" customFormat="1" ht="22.5" hidden="1" customHeight="1">
      <c r="A52" s="577"/>
      <c r="B52" s="129"/>
      <c r="C52" s="594"/>
      <c r="D52" s="592"/>
      <c r="E52" s="21" t="s">
        <v>1</v>
      </c>
      <c r="F52" s="238" t="str">
        <f t="shared" ref="F52:K52" si="22">IF(F$4=0,"",F51/F$4)</f>
        <v/>
      </c>
      <c r="G52" s="238" t="str">
        <f t="shared" si="22"/>
        <v/>
      </c>
      <c r="H52" s="238" t="str">
        <f t="shared" si="22"/>
        <v/>
      </c>
      <c r="I52" s="238" t="str">
        <f t="shared" si="22"/>
        <v/>
      </c>
      <c r="J52" s="238" t="str">
        <f t="shared" si="22"/>
        <v/>
      </c>
      <c r="K52" s="238" t="str">
        <f t="shared" si="22"/>
        <v/>
      </c>
    </row>
    <row r="53" spans="1:11" s="14" customFormat="1" ht="22.5" hidden="1" customHeight="1">
      <c r="A53" s="577">
        <v>23</v>
      </c>
      <c r="B53" s="130"/>
      <c r="C53" s="594"/>
      <c r="D53" s="592"/>
      <c r="E53" s="22" t="s">
        <v>0</v>
      </c>
      <c r="F53" s="112"/>
      <c r="G53" s="114"/>
      <c r="H53" s="114"/>
      <c r="I53" s="114"/>
      <c r="J53" s="114"/>
      <c r="K53" s="114"/>
    </row>
    <row r="54" spans="1:11" s="14" customFormat="1" ht="22.5" hidden="1" customHeight="1">
      <c r="A54" s="577"/>
      <c r="B54" s="129"/>
      <c r="C54" s="594"/>
      <c r="D54" s="592"/>
      <c r="E54" s="21" t="s">
        <v>1</v>
      </c>
      <c r="F54" s="238" t="str">
        <f t="shared" ref="F54:K54" si="23">IF(F$4=0,"",F53/F$4)</f>
        <v/>
      </c>
      <c r="G54" s="238" t="str">
        <f t="shared" si="23"/>
        <v/>
      </c>
      <c r="H54" s="238" t="str">
        <f t="shared" si="23"/>
        <v/>
      </c>
      <c r="I54" s="238" t="str">
        <f t="shared" si="23"/>
        <v/>
      </c>
      <c r="J54" s="238" t="str">
        <f t="shared" si="23"/>
        <v/>
      </c>
      <c r="K54" s="238" t="str">
        <f t="shared" si="23"/>
        <v/>
      </c>
    </row>
    <row r="55" spans="1:11" s="14" customFormat="1" ht="22.5" hidden="1" customHeight="1">
      <c r="A55" s="577">
        <v>24</v>
      </c>
      <c r="B55" s="130"/>
      <c r="C55" s="594"/>
      <c r="D55" s="592"/>
      <c r="E55" s="22" t="s">
        <v>0</v>
      </c>
      <c r="F55" s="112"/>
      <c r="G55" s="114"/>
      <c r="H55" s="114"/>
      <c r="I55" s="114"/>
      <c r="J55" s="114"/>
      <c r="K55" s="114"/>
    </row>
    <row r="56" spans="1:11" s="14" customFormat="1" ht="22.5" hidden="1" customHeight="1">
      <c r="A56" s="577"/>
      <c r="B56" s="129"/>
      <c r="C56" s="594"/>
      <c r="D56" s="592"/>
      <c r="E56" s="21" t="s">
        <v>1</v>
      </c>
      <c r="F56" s="238" t="str">
        <f t="shared" ref="F56:K56" si="24">IF(F$4=0,"",F55/F$4)</f>
        <v/>
      </c>
      <c r="G56" s="238" t="str">
        <f t="shared" si="24"/>
        <v/>
      </c>
      <c r="H56" s="238" t="str">
        <f t="shared" si="24"/>
        <v/>
      </c>
      <c r="I56" s="238" t="str">
        <f t="shared" si="24"/>
        <v/>
      </c>
      <c r="J56" s="238" t="str">
        <f t="shared" si="24"/>
        <v/>
      </c>
      <c r="K56" s="238" t="str">
        <f t="shared" si="24"/>
        <v/>
      </c>
    </row>
    <row r="57" spans="1:11" s="14" customFormat="1" ht="22.5" hidden="1" customHeight="1">
      <c r="A57" s="577">
        <v>25</v>
      </c>
      <c r="B57" s="130"/>
      <c r="C57" s="594"/>
      <c r="D57" s="592"/>
      <c r="E57" s="22" t="s">
        <v>0</v>
      </c>
      <c r="F57" s="112"/>
      <c r="G57" s="114"/>
      <c r="H57" s="114"/>
      <c r="I57" s="114"/>
      <c r="J57" s="114"/>
      <c r="K57" s="114"/>
    </row>
    <row r="58" spans="1:11" s="14" customFormat="1" ht="22.5" hidden="1" customHeight="1">
      <c r="A58" s="577"/>
      <c r="B58" s="129"/>
      <c r="C58" s="594"/>
      <c r="D58" s="592"/>
      <c r="E58" s="21" t="s">
        <v>1</v>
      </c>
      <c r="F58" s="238" t="str">
        <f t="shared" ref="F58:K58" si="25">IF(F$4=0,"",F57/F$4)</f>
        <v/>
      </c>
      <c r="G58" s="238" t="str">
        <f t="shared" si="25"/>
        <v/>
      </c>
      <c r="H58" s="238" t="str">
        <f t="shared" si="25"/>
        <v/>
      </c>
      <c r="I58" s="238" t="str">
        <f t="shared" si="25"/>
        <v/>
      </c>
      <c r="J58" s="238" t="str">
        <f t="shared" si="25"/>
        <v/>
      </c>
      <c r="K58" s="238" t="str">
        <f t="shared" si="25"/>
        <v/>
      </c>
    </row>
    <row r="59" spans="1:11" s="14" customFormat="1" ht="22.5" customHeight="1">
      <c r="A59" s="625" t="s">
        <v>20</v>
      </c>
      <c r="B59" s="130"/>
      <c r="C59" s="594"/>
      <c r="D59" s="592"/>
      <c r="E59" s="22" t="s">
        <v>0</v>
      </c>
      <c r="F59" s="112"/>
      <c r="G59" s="114"/>
      <c r="H59" s="114"/>
      <c r="I59" s="114"/>
      <c r="J59" s="114"/>
      <c r="K59" s="114"/>
    </row>
    <row r="60" spans="1:11" s="14" customFormat="1" ht="22.5" customHeight="1" thickBot="1">
      <c r="A60" s="626"/>
      <c r="B60" s="131"/>
      <c r="C60" s="627"/>
      <c r="D60" s="628"/>
      <c r="E60" s="23" t="s">
        <v>1</v>
      </c>
      <c r="F60" s="239" t="str">
        <f t="shared" ref="F60:K60" si="26">IF(F$4=0,"",F59/F$4)</f>
        <v/>
      </c>
      <c r="G60" s="239" t="str">
        <f t="shared" si="26"/>
        <v/>
      </c>
      <c r="H60" s="239" t="str">
        <f t="shared" si="26"/>
        <v/>
      </c>
      <c r="I60" s="239" t="str">
        <f t="shared" si="26"/>
        <v/>
      </c>
      <c r="J60" s="239" t="str">
        <f t="shared" si="26"/>
        <v/>
      </c>
      <c r="K60" s="239" t="str">
        <f t="shared" si="26"/>
        <v/>
      </c>
    </row>
    <row r="61" spans="1:11" ht="21.75" customHeight="1" thickTop="1">
      <c r="A61" s="613" t="s">
        <v>82</v>
      </c>
      <c r="B61" s="614"/>
      <c r="C61" s="614"/>
      <c r="D61" s="615"/>
      <c r="E61" s="186" t="s">
        <v>0</v>
      </c>
      <c r="F61" s="240">
        <f t="shared" ref="F61:K61" si="27">F9+F11+F13+F15+F17+F19+F21+F23+F25+F27+F29+F31+F33+F35+F37+F39+F41+F43+F45+F47+F49+F51+F53+F55+F57+F59</f>
        <v>0</v>
      </c>
      <c r="G61" s="240">
        <f t="shared" si="27"/>
        <v>0</v>
      </c>
      <c r="H61" s="240">
        <f t="shared" si="27"/>
        <v>0</v>
      </c>
      <c r="I61" s="240">
        <f t="shared" si="27"/>
        <v>0</v>
      </c>
      <c r="J61" s="240">
        <f t="shared" si="27"/>
        <v>0</v>
      </c>
      <c r="K61" s="240">
        <f t="shared" si="27"/>
        <v>0</v>
      </c>
    </row>
    <row r="62" spans="1:11" ht="21.75" customHeight="1">
      <c r="A62" s="616"/>
      <c r="B62" s="617"/>
      <c r="C62" s="617"/>
      <c r="D62" s="618"/>
      <c r="E62" s="187" t="s">
        <v>1</v>
      </c>
      <c r="F62" s="241" t="str">
        <f t="shared" ref="F62:K62" si="28">IF(F$4=0,"",F61/F$4)</f>
        <v/>
      </c>
      <c r="G62" s="241" t="str">
        <f t="shared" si="28"/>
        <v/>
      </c>
      <c r="H62" s="241" t="str">
        <f t="shared" si="28"/>
        <v/>
      </c>
      <c r="I62" s="241" t="str">
        <f t="shared" si="28"/>
        <v/>
      </c>
      <c r="J62" s="241" t="str">
        <f t="shared" si="28"/>
        <v/>
      </c>
      <c r="K62" s="241" t="str">
        <f t="shared" si="28"/>
        <v/>
      </c>
    </row>
  </sheetData>
  <sheetProtection sheet="1" objects="1" scenarios="1"/>
  <mergeCells count="88">
    <mergeCell ref="A59:A60"/>
    <mergeCell ref="C59:C60"/>
    <mergeCell ref="D59:D60"/>
    <mergeCell ref="A61:D62"/>
    <mergeCell ref="A55:A56"/>
    <mergeCell ref="C55:C56"/>
    <mergeCell ref="D55:D56"/>
    <mergeCell ref="A57:A58"/>
    <mergeCell ref="C57:C58"/>
    <mergeCell ref="D57:D58"/>
    <mergeCell ref="A51:A52"/>
    <mergeCell ref="C51:C52"/>
    <mergeCell ref="D51:D52"/>
    <mergeCell ref="A53:A54"/>
    <mergeCell ref="C53:C54"/>
    <mergeCell ref="D53:D54"/>
    <mergeCell ref="A49:A50"/>
    <mergeCell ref="C49:C50"/>
    <mergeCell ref="D49:D50"/>
    <mergeCell ref="A45:A46"/>
    <mergeCell ref="C45:C46"/>
    <mergeCell ref="D45:D46"/>
    <mergeCell ref="A47:A48"/>
    <mergeCell ref="C47:C48"/>
    <mergeCell ref="D47:D48"/>
    <mergeCell ref="A41:A42"/>
    <mergeCell ref="C41:C42"/>
    <mergeCell ref="D41:D42"/>
    <mergeCell ref="A43:A44"/>
    <mergeCell ref="C43:C44"/>
    <mergeCell ref="D43:D44"/>
    <mergeCell ref="D21:D22"/>
    <mergeCell ref="A21:A22"/>
    <mergeCell ref="C21:C22"/>
    <mergeCell ref="A23:A24"/>
    <mergeCell ref="C23:C24"/>
    <mergeCell ref="D23:D24"/>
    <mergeCell ref="A27:A28"/>
    <mergeCell ref="C27:C28"/>
    <mergeCell ref="D27:D28"/>
    <mergeCell ref="A25:A26"/>
    <mergeCell ref="A39:A40"/>
    <mergeCell ref="C39:C40"/>
    <mergeCell ref="D39:D40"/>
    <mergeCell ref="A31:A32"/>
    <mergeCell ref="D35:D36"/>
    <mergeCell ref="D33:D34"/>
    <mergeCell ref="A35:A36"/>
    <mergeCell ref="C35:C36"/>
    <mergeCell ref="C25:C26"/>
    <mergeCell ref="D25:D26"/>
    <mergeCell ref="C13:C14"/>
    <mergeCell ref="D4:D6"/>
    <mergeCell ref="A15:A16"/>
    <mergeCell ref="C15:C16"/>
    <mergeCell ref="D13:D14"/>
    <mergeCell ref="J2:K2"/>
    <mergeCell ref="E5:E6"/>
    <mergeCell ref="C4:C6"/>
    <mergeCell ref="D15:D16"/>
    <mergeCell ref="A4:A6"/>
    <mergeCell ref="C11:C12"/>
    <mergeCell ref="D11:D12"/>
    <mergeCell ref="A9:A10"/>
    <mergeCell ref="D7:D8"/>
    <mergeCell ref="C7:C8"/>
    <mergeCell ref="A11:A12"/>
    <mergeCell ref="A7:A8"/>
    <mergeCell ref="B4:B5"/>
    <mergeCell ref="C9:C10"/>
    <mergeCell ref="D9:D10"/>
    <mergeCell ref="A13:A14"/>
    <mergeCell ref="D17:D18"/>
    <mergeCell ref="D19:D20"/>
    <mergeCell ref="A37:A38"/>
    <mergeCell ref="C37:C38"/>
    <mergeCell ref="D37:D38"/>
    <mergeCell ref="A33:A34"/>
    <mergeCell ref="C33:C34"/>
    <mergeCell ref="C31:C32"/>
    <mergeCell ref="D31:D32"/>
    <mergeCell ref="C17:C18"/>
    <mergeCell ref="A19:A20"/>
    <mergeCell ref="C19:C20"/>
    <mergeCell ref="A29:A30"/>
    <mergeCell ref="A17:A18"/>
    <mergeCell ref="C29:C30"/>
    <mergeCell ref="D29:D30"/>
  </mergeCells>
  <phoneticPr fontId="2"/>
  <printOptions horizontalCentered="1" verticalCentered="1"/>
  <pageMargins left="0.39370078740157483" right="0.19685039370078741" top="0.51181102362204722" bottom="0" header="0.31496062992125984" footer="0"/>
  <pageSetup paperSize="9" orientation="portrait" r:id="rId1"/>
  <headerFooter alignWithMargins="0">
    <oddHeader>&amp;RVer．R1.07</oddHeader>
    <oddFooter>&amp;L&amp;8しずおか焼津信用金庫&amp;C&amp;P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3"/>
  <sheetViews>
    <sheetView showGridLines="0" showZeros="0" view="pageBreakPreview" zoomScale="60" zoomScaleNormal="100" workbookViewId="0"/>
  </sheetViews>
  <sheetFormatPr defaultRowHeight="13.5"/>
  <cols>
    <col min="1" max="1" width="2.625" style="207" customWidth="1"/>
    <col min="2" max="2" width="8.125" style="207" customWidth="1"/>
    <col min="3" max="3" width="11.25" style="228" customWidth="1"/>
    <col min="4" max="4" width="6.875" style="207" customWidth="1"/>
    <col min="5" max="8" width="8.625" style="207" customWidth="1"/>
    <col min="9" max="9" width="5.5" style="242" bestFit="1" customWidth="1"/>
    <col min="10" max="13" width="6.625" style="207" customWidth="1"/>
    <col min="14" max="14" width="6.625" style="243" customWidth="1"/>
    <col min="15" max="16384" width="9" style="207"/>
  </cols>
  <sheetData>
    <row r="1" spans="1:16" s="14" customFormat="1" ht="18.75">
      <c r="A1" s="12" t="s">
        <v>41</v>
      </c>
      <c r="B1" s="13"/>
      <c r="C1" s="36"/>
      <c r="D1" s="13"/>
      <c r="E1" s="13"/>
      <c r="F1" s="13"/>
      <c r="G1" s="13"/>
      <c r="H1" s="13"/>
      <c r="I1" s="64"/>
      <c r="N1" s="26"/>
    </row>
    <row r="2" spans="1:16" s="14" customFormat="1" ht="18" customHeight="1">
      <c r="A2" s="16"/>
      <c r="B2" s="17" t="s">
        <v>23</v>
      </c>
      <c r="C2" s="244">
        <f>①計画表紙!D35</f>
        <v>0</v>
      </c>
      <c r="I2" s="65"/>
      <c r="N2" s="66" t="s">
        <v>24</v>
      </c>
    </row>
    <row r="3" spans="1:16" s="19" customFormat="1">
      <c r="A3" s="721" t="s">
        <v>25</v>
      </c>
      <c r="B3" s="587" t="s">
        <v>38</v>
      </c>
      <c r="C3" s="539" t="s">
        <v>73</v>
      </c>
      <c r="D3" s="539" t="s">
        <v>86</v>
      </c>
      <c r="E3" s="537" t="s">
        <v>87</v>
      </c>
      <c r="F3" s="538"/>
      <c r="G3" s="538"/>
      <c r="H3" s="539"/>
      <c r="I3" s="693" t="s">
        <v>94</v>
      </c>
      <c r="J3" s="184" t="s">
        <v>141</v>
      </c>
      <c r="K3" s="184" t="s">
        <v>142</v>
      </c>
      <c r="L3" s="184" t="s">
        <v>143</v>
      </c>
      <c r="M3" s="184" t="s">
        <v>144</v>
      </c>
      <c r="N3" s="184" t="s">
        <v>145</v>
      </c>
    </row>
    <row r="4" spans="1:16" s="19" customFormat="1">
      <c r="A4" s="721"/>
      <c r="B4" s="673"/>
      <c r="C4" s="542"/>
      <c r="D4" s="542"/>
      <c r="E4" s="690"/>
      <c r="F4" s="691"/>
      <c r="G4" s="541"/>
      <c r="H4" s="692"/>
      <c r="I4" s="694"/>
      <c r="J4" s="245">
        <f>'⑩-2経費計画 （固定費）'!F6</f>
        <v>0</v>
      </c>
      <c r="K4" s="245">
        <f>'⑩-2経費計画 （固定費）'!G6</f>
        <v>0</v>
      </c>
      <c r="L4" s="245">
        <f>'⑩-2経費計画 （固定費）'!H6</f>
        <v>0</v>
      </c>
      <c r="M4" s="245">
        <f>'⑩-2経費計画 （固定費）'!I6</f>
        <v>0</v>
      </c>
      <c r="N4" s="245">
        <f>'⑩-2経費計画 （固定費）'!J6</f>
        <v>0</v>
      </c>
    </row>
    <row r="5" spans="1:16" s="19" customFormat="1">
      <c r="A5" s="721"/>
      <c r="B5" s="588"/>
      <c r="C5" s="133" t="s">
        <v>44</v>
      </c>
      <c r="D5" s="692"/>
      <c r="E5" s="722" t="s">
        <v>95</v>
      </c>
      <c r="F5" s="723"/>
      <c r="G5" s="189">
        <v>0</v>
      </c>
      <c r="H5" s="188" t="s">
        <v>88</v>
      </c>
      <c r="I5" s="246">
        <f>J5/12</f>
        <v>0</v>
      </c>
      <c r="J5" s="247">
        <f>MAX('⑨-1売上計画（簡易）'!I26,'⑨-2売上計画（販売・サービス）'!I68,'⑨-3売上計画（製造業）'!F101)</f>
        <v>0</v>
      </c>
      <c r="K5" s="247">
        <f>MAX('⑨-1売上計画（簡易）'!J26,'⑨-2売上計画（販売・サービス）'!J68,'⑨-3売上計画（製造業）'!G101)</f>
        <v>0</v>
      </c>
      <c r="L5" s="247">
        <f>MAX('⑨-1売上計画（簡易）'!K26,'⑨-2売上計画（販売・サービス）'!K68,'⑨-3売上計画（製造業）'!H101)</f>
        <v>0</v>
      </c>
      <c r="M5" s="247">
        <f>MAX('⑨-1売上計画（簡易）'!L26,'⑨-2売上計画（販売・サービス）'!L68,'⑨-3売上計画（製造業）'!I101)</f>
        <v>0</v>
      </c>
      <c r="N5" s="247">
        <f>MAX('⑨-1売上計画（簡易）'!M26,'⑨-2売上計画（販売・サービス）'!M68,'⑨-3売上計画（製造業）'!J101)</f>
        <v>0</v>
      </c>
    </row>
    <row r="6" spans="1:16" s="14" customFormat="1" ht="18" customHeight="1">
      <c r="A6" s="652" t="s">
        <v>31</v>
      </c>
      <c r="B6" s="587" t="s">
        <v>99</v>
      </c>
      <c r="C6" s="106" t="s">
        <v>101</v>
      </c>
      <c r="D6" s="68" t="s">
        <v>116</v>
      </c>
      <c r="E6" s="714" t="s">
        <v>45</v>
      </c>
      <c r="F6" s="715"/>
      <c r="G6" s="716"/>
      <c r="H6" s="717"/>
      <c r="I6" s="139" t="s">
        <v>118</v>
      </c>
      <c r="J6" s="140"/>
      <c r="K6" s="140">
        <v>30000</v>
      </c>
      <c r="L6" s="140"/>
      <c r="M6" s="140"/>
      <c r="N6" s="140"/>
    </row>
    <row r="7" spans="1:16" s="14" customFormat="1" ht="18" customHeight="1">
      <c r="A7" s="652"/>
      <c r="B7" s="588"/>
      <c r="C7" s="77" t="s">
        <v>102</v>
      </c>
      <c r="D7" s="134" t="s">
        <v>114</v>
      </c>
      <c r="E7" s="718"/>
      <c r="F7" s="719"/>
      <c r="G7" s="719"/>
      <c r="H7" s="720"/>
      <c r="I7" s="141" t="s">
        <v>117</v>
      </c>
      <c r="J7" s="142">
        <v>0</v>
      </c>
      <c r="K7" s="142">
        <v>4</v>
      </c>
      <c r="L7" s="142">
        <v>12</v>
      </c>
      <c r="M7" s="142">
        <v>12</v>
      </c>
      <c r="N7" s="142">
        <v>12</v>
      </c>
      <c r="P7" s="67"/>
    </row>
    <row r="8" spans="1:16" s="14" customFormat="1" ht="16.5" customHeight="1">
      <c r="A8" s="652"/>
      <c r="B8" s="587" t="s">
        <v>100</v>
      </c>
      <c r="C8" s="106" t="s">
        <v>90</v>
      </c>
      <c r="D8" s="724" t="s">
        <v>110</v>
      </c>
      <c r="E8" s="730" t="s">
        <v>113</v>
      </c>
      <c r="F8" s="731"/>
      <c r="G8" s="731"/>
      <c r="H8" s="732"/>
      <c r="I8" s="143">
        <v>250</v>
      </c>
      <c r="J8" s="143"/>
      <c r="K8" s="143">
        <v>30000</v>
      </c>
      <c r="L8" s="143"/>
      <c r="M8" s="143"/>
      <c r="N8" s="143"/>
    </row>
    <row r="9" spans="1:16" s="14" customFormat="1" ht="16.5" customHeight="1">
      <c r="A9" s="652"/>
      <c r="B9" s="588"/>
      <c r="C9" s="77" t="s">
        <v>111</v>
      </c>
      <c r="D9" s="724"/>
      <c r="E9" s="733"/>
      <c r="F9" s="734"/>
      <c r="G9" s="734"/>
      <c r="H9" s="735"/>
      <c r="I9" s="141" t="s">
        <v>115</v>
      </c>
      <c r="J9" s="142">
        <v>0</v>
      </c>
      <c r="K9" s="142">
        <v>3</v>
      </c>
      <c r="L9" s="142">
        <v>12</v>
      </c>
      <c r="M9" s="142">
        <v>12</v>
      </c>
      <c r="N9" s="142">
        <v>12</v>
      </c>
    </row>
    <row r="10" spans="1:16" s="14" customFormat="1" ht="16.5" customHeight="1">
      <c r="A10" s="652"/>
      <c r="B10" s="666" t="s">
        <v>84</v>
      </c>
      <c r="C10" s="106" t="s">
        <v>103</v>
      </c>
      <c r="D10" s="729"/>
      <c r="E10" s="736" t="s">
        <v>93</v>
      </c>
      <c r="F10" s="737"/>
      <c r="G10" s="737"/>
      <c r="H10" s="738"/>
      <c r="I10" s="643">
        <v>4000</v>
      </c>
      <c r="J10" s="644">
        <f>$I10*J$7</f>
        <v>0</v>
      </c>
      <c r="K10" s="644">
        <f>$I10*K$7</f>
        <v>16000</v>
      </c>
      <c r="L10" s="644">
        <f>$I10*L$7</f>
        <v>48000</v>
      </c>
      <c r="M10" s="644">
        <f>$I10*M$7</f>
        <v>48000</v>
      </c>
      <c r="N10" s="644">
        <f>$I10*N$7</f>
        <v>48000</v>
      </c>
    </row>
    <row r="11" spans="1:16" s="14" customFormat="1" ht="16.5" customHeight="1">
      <c r="A11" s="652"/>
      <c r="B11" s="646"/>
      <c r="C11" s="135"/>
      <c r="D11" s="695"/>
      <c r="E11" s="728"/>
      <c r="F11" s="726"/>
      <c r="G11" s="726"/>
      <c r="H11" s="727"/>
      <c r="I11" s="629"/>
      <c r="J11" s="645"/>
      <c r="K11" s="645"/>
      <c r="L11" s="645"/>
      <c r="M11" s="645"/>
      <c r="N11" s="645"/>
    </row>
    <row r="12" spans="1:16" s="14" customFormat="1" ht="16.5" customHeight="1">
      <c r="A12" s="652"/>
      <c r="B12" s="646" t="s">
        <v>85</v>
      </c>
      <c r="C12" s="136" t="s">
        <v>101</v>
      </c>
      <c r="D12" s="695"/>
      <c r="E12" s="725" t="s">
        <v>119</v>
      </c>
      <c r="F12" s="726"/>
      <c r="G12" s="726">
        <v>180</v>
      </c>
      <c r="H12" s="727"/>
      <c r="I12" s="629">
        <v>185</v>
      </c>
      <c r="J12" s="631">
        <f>$I12*J$7</f>
        <v>0</v>
      </c>
      <c r="K12" s="631">
        <f>$I12*K$7</f>
        <v>740</v>
      </c>
      <c r="L12" s="631">
        <f>$I12*L$7</f>
        <v>2220</v>
      </c>
      <c r="M12" s="631">
        <f>$I12*M$7</f>
        <v>2220</v>
      </c>
      <c r="N12" s="631">
        <f>$I12*N$7</f>
        <v>2220</v>
      </c>
    </row>
    <row r="13" spans="1:16" s="14" customFormat="1" ht="16.5" customHeight="1">
      <c r="A13" s="652"/>
      <c r="B13" s="646"/>
      <c r="C13" s="79" t="s">
        <v>104</v>
      </c>
      <c r="D13" s="695"/>
      <c r="E13" s="728"/>
      <c r="F13" s="726"/>
      <c r="G13" s="726"/>
      <c r="H13" s="727"/>
      <c r="I13" s="629"/>
      <c r="J13" s="631"/>
      <c r="K13" s="631"/>
      <c r="L13" s="631"/>
      <c r="M13" s="631"/>
      <c r="N13" s="631"/>
    </row>
    <row r="14" spans="1:16" s="14" customFormat="1" ht="16.5" customHeight="1">
      <c r="A14" s="652"/>
      <c r="B14" s="646" t="s">
        <v>85</v>
      </c>
      <c r="C14" s="107" t="s">
        <v>101</v>
      </c>
      <c r="D14" s="695"/>
      <c r="E14" s="700" t="s">
        <v>105</v>
      </c>
      <c r="F14" s="701"/>
      <c r="G14" s="701"/>
      <c r="H14" s="702"/>
      <c r="I14" s="629">
        <v>0</v>
      </c>
      <c r="J14" s="631">
        <f>$I14*J$7</f>
        <v>0</v>
      </c>
      <c r="K14" s="631">
        <f>$I14*K$7</f>
        <v>0</v>
      </c>
      <c r="L14" s="631">
        <f>$I14*L$7</f>
        <v>0</v>
      </c>
      <c r="M14" s="631">
        <f>$I14*M$7</f>
        <v>0</v>
      </c>
      <c r="N14" s="631">
        <f>$I14*N$7</f>
        <v>0</v>
      </c>
    </row>
    <row r="15" spans="1:16" s="14" customFormat="1" ht="16.5" customHeight="1">
      <c r="A15" s="652"/>
      <c r="B15" s="668"/>
      <c r="C15" s="78" t="s">
        <v>106</v>
      </c>
      <c r="D15" s="699"/>
      <c r="E15" s="703" t="s">
        <v>107</v>
      </c>
      <c r="F15" s="704"/>
      <c r="G15" s="704"/>
      <c r="H15" s="705"/>
      <c r="I15" s="630"/>
      <c r="J15" s="631"/>
      <c r="K15" s="631"/>
      <c r="L15" s="631"/>
      <c r="M15" s="631"/>
      <c r="N15" s="631"/>
    </row>
    <row r="16" spans="1:16" s="14" customFormat="1" ht="16.5" customHeight="1">
      <c r="A16" s="652"/>
      <c r="B16" s="646" t="s">
        <v>85</v>
      </c>
      <c r="C16" s="136" t="s">
        <v>101</v>
      </c>
      <c r="D16" s="695"/>
      <c r="E16" s="696" t="s">
        <v>112</v>
      </c>
      <c r="F16" s="697"/>
      <c r="G16" s="697">
        <v>200</v>
      </c>
      <c r="H16" s="698"/>
      <c r="I16" s="629">
        <v>-125</v>
      </c>
      <c r="J16" s="631">
        <f>$I16*J$7</f>
        <v>0</v>
      </c>
      <c r="K16" s="631">
        <f>$I16*K$7</f>
        <v>-500</v>
      </c>
      <c r="L16" s="631">
        <f>$I16*L$7</f>
        <v>-1500</v>
      </c>
      <c r="M16" s="631">
        <f>$I16*M$7</f>
        <v>-1500</v>
      </c>
      <c r="N16" s="631">
        <f>$I16*N$7</f>
        <v>-1500</v>
      </c>
    </row>
    <row r="17" spans="1:16" s="14" customFormat="1" ht="16.5" customHeight="1">
      <c r="A17" s="652"/>
      <c r="B17" s="646"/>
      <c r="C17" s="137" t="s">
        <v>108</v>
      </c>
      <c r="D17" s="695"/>
      <c r="E17" s="696"/>
      <c r="F17" s="697"/>
      <c r="G17" s="697"/>
      <c r="H17" s="698"/>
      <c r="I17" s="629"/>
      <c r="J17" s="631"/>
      <c r="K17" s="631"/>
      <c r="L17" s="631"/>
      <c r="M17" s="631"/>
      <c r="N17" s="631"/>
    </row>
    <row r="18" spans="1:16" s="14" customFormat="1" ht="16.5" customHeight="1">
      <c r="A18" s="652"/>
      <c r="B18" s="673" t="s">
        <v>85</v>
      </c>
      <c r="C18" s="107" t="s">
        <v>101</v>
      </c>
      <c r="D18" s="706"/>
      <c r="E18" s="708" t="s">
        <v>89</v>
      </c>
      <c r="F18" s="709"/>
      <c r="G18" s="709"/>
      <c r="H18" s="710"/>
      <c r="I18" s="641">
        <v>50</v>
      </c>
      <c r="J18" s="631">
        <f>$I18*J$7</f>
        <v>0</v>
      </c>
      <c r="K18" s="631">
        <f>$I18*K$7</f>
        <v>200</v>
      </c>
      <c r="L18" s="631">
        <f>$I18*L$7</f>
        <v>600</v>
      </c>
      <c r="M18" s="631">
        <f>$I18*M$7</f>
        <v>600</v>
      </c>
      <c r="N18" s="631">
        <f>$I18*N$7</f>
        <v>600</v>
      </c>
    </row>
    <row r="19" spans="1:16" s="14" customFormat="1" ht="16.5" customHeight="1" thickBot="1">
      <c r="A19" s="652"/>
      <c r="B19" s="674"/>
      <c r="C19" s="138" t="s">
        <v>109</v>
      </c>
      <c r="D19" s="707"/>
      <c r="E19" s="711"/>
      <c r="F19" s="712"/>
      <c r="G19" s="712"/>
      <c r="H19" s="713"/>
      <c r="I19" s="642"/>
      <c r="J19" s="640"/>
      <c r="K19" s="640"/>
      <c r="L19" s="640"/>
      <c r="M19" s="640"/>
      <c r="N19" s="640"/>
    </row>
    <row r="20" spans="1:16" s="14" customFormat="1" ht="16.5" customHeight="1" thickTop="1">
      <c r="A20" s="652"/>
      <c r="B20" s="632" t="s">
        <v>91</v>
      </c>
      <c r="C20" s="632" t="s">
        <v>275</v>
      </c>
      <c r="D20" s="683" t="s">
        <v>97</v>
      </c>
      <c r="E20" s="634" t="s">
        <v>156</v>
      </c>
      <c r="F20" s="635"/>
      <c r="G20" s="635"/>
      <c r="H20" s="636"/>
      <c r="I20" s="144" t="s">
        <v>96</v>
      </c>
      <c r="J20" s="248">
        <f>J10*5%-J12-J14-J16-J18</f>
        <v>0</v>
      </c>
      <c r="K20" s="248">
        <f>K10*5%-K12-K14-K16-K18</f>
        <v>360</v>
      </c>
      <c r="L20" s="248">
        <f>L10*5%-L12-L14-L16-L18</f>
        <v>1080</v>
      </c>
      <c r="M20" s="248">
        <f>M10*5%-M12-M14-M16-M18</f>
        <v>1080</v>
      </c>
      <c r="N20" s="248">
        <f>N10*5%-N12-N14-N16-N18</f>
        <v>1080</v>
      </c>
    </row>
    <row r="21" spans="1:16" s="14" customFormat="1" ht="16.5" customHeight="1">
      <c r="A21" s="652"/>
      <c r="B21" s="685"/>
      <c r="C21" s="685"/>
      <c r="D21" s="686"/>
      <c r="E21" s="637" t="s">
        <v>157</v>
      </c>
      <c r="F21" s="638"/>
      <c r="G21" s="638"/>
      <c r="H21" s="639"/>
      <c r="I21" s="145" t="s">
        <v>98</v>
      </c>
      <c r="J21" s="249">
        <f>J12+J20-($I8*J9)</f>
        <v>0</v>
      </c>
      <c r="K21" s="249">
        <f>K12+K20-($I8*K9)</f>
        <v>350</v>
      </c>
      <c r="L21" s="249">
        <f>L12+L20-($I8*L9)</f>
        <v>300</v>
      </c>
      <c r="M21" s="249">
        <f>M12+M20-($I8*M9)</f>
        <v>300</v>
      </c>
      <c r="N21" s="249">
        <f>N12+N20-($I8*N9)</f>
        <v>300</v>
      </c>
    </row>
    <row r="22" spans="1:16" s="14" customFormat="1" ht="18" customHeight="1">
      <c r="A22" s="652">
        <v>1</v>
      </c>
      <c r="B22" s="587" t="s">
        <v>99</v>
      </c>
      <c r="C22" s="69"/>
      <c r="D22" s="68" t="s">
        <v>116</v>
      </c>
      <c r="E22" s="653"/>
      <c r="F22" s="654"/>
      <c r="G22" s="654"/>
      <c r="H22" s="655"/>
      <c r="I22" s="139" t="s">
        <v>118</v>
      </c>
      <c r="J22" s="140"/>
      <c r="K22" s="140"/>
      <c r="L22" s="140"/>
      <c r="M22" s="140"/>
      <c r="N22" s="140"/>
    </row>
    <row r="23" spans="1:16" s="14" customFormat="1" ht="18" customHeight="1">
      <c r="A23" s="652"/>
      <c r="B23" s="588"/>
      <c r="C23" s="70"/>
      <c r="D23" s="71"/>
      <c r="E23" s="656"/>
      <c r="F23" s="657"/>
      <c r="G23" s="657"/>
      <c r="H23" s="658"/>
      <c r="I23" s="141" t="s">
        <v>117</v>
      </c>
      <c r="J23" s="146"/>
      <c r="K23" s="146"/>
      <c r="L23" s="146"/>
      <c r="M23" s="146"/>
      <c r="N23" s="146"/>
      <c r="P23" s="67"/>
    </row>
    <row r="24" spans="1:16" s="14" customFormat="1" ht="16.5" customHeight="1">
      <c r="A24" s="652"/>
      <c r="B24" s="587" t="s">
        <v>100</v>
      </c>
      <c r="C24" s="69"/>
      <c r="D24" s="659"/>
      <c r="E24" s="660"/>
      <c r="F24" s="661"/>
      <c r="G24" s="661"/>
      <c r="H24" s="662"/>
      <c r="I24" s="143"/>
      <c r="J24" s="143"/>
      <c r="K24" s="143"/>
      <c r="L24" s="143"/>
      <c r="M24" s="143"/>
      <c r="N24" s="143"/>
    </row>
    <row r="25" spans="1:16" s="14" customFormat="1" ht="16.5" customHeight="1">
      <c r="A25" s="652"/>
      <c r="B25" s="588"/>
      <c r="C25" s="70"/>
      <c r="D25" s="659"/>
      <c r="E25" s="663"/>
      <c r="F25" s="664"/>
      <c r="G25" s="664"/>
      <c r="H25" s="665"/>
      <c r="I25" s="141" t="s">
        <v>115</v>
      </c>
      <c r="J25" s="146"/>
      <c r="K25" s="146"/>
      <c r="L25" s="146"/>
      <c r="M25" s="146"/>
      <c r="N25" s="146"/>
    </row>
    <row r="26" spans="1:16" s="14" customFormat="1" ht="16.5" customHeight="1">
      <c r="A26" s="652"/>
      <c r="B26" s="666" t="s">
        <v>84</v>
      </c>
      <c r="C26" s="69"/>
      <c r="D26" s="667"/>
      <c r="E26" s="669"/>
      <c r="F26" s="670"/>
      <c r="G26" s="670"/>
      <c r="H26" s="671"/>
      <c r="I26" s="643"/>
      <c r="J26" s="644">
        <f>$I26*J$23</f>
        <v>0</v>
      </c>
      <c r="K26" s="644">
        <f t="shared" ref="K26:N34" si="0">$I26*K$23</f>
        <v>0</v>
      </c>
      <c r="L26" s="644">
        <f t="shared" si="0"/>
        <v>0</v>
      </c>
      <c r="M26" s="644">
        <f t="shared" si="0"/>
        <v>0</v>
      </c>
      <c r="N26" s="644">
        <f t="shared" si="0"/>
        <v>0</v>
      </c>
    </row>
    <row r="27" spans="1:16" s="14" customFormat="1" ht="16.5" customHeight="1">
      <c r="A27" s="652"/>
      <c r="B27" s="646"/>
      <c r="C27" s="72"/>
      <c r="D27" s="647"/>
      <c r="E27" s="651"/>
      <c r="F27" s="649"/>
      <c r="G27" s="649"/>
      <c r="H27" s="650"/>
      <c r="I27" s="629"/>
      <c r="J27" s="631"/>
      <c r="K27" s="631"/>
      <c r="L27" s="631"/>
      <c r="M27" s="631"/>
      <c r="N27" s="631"/>
    </row>
    <row r="28" spans="1:16" s="14" customFormat="1" ht="16.5" customHeight="1">
      <c r="A28" s="652"/>
      <c r="B28" s="646" t="s">
        <v>85</v>
      </c>
      <c r="C28" s="73"/>
      <c r="D28" s="647"/>
      <c r="E28" s="648"/>
      <c r="F28" s="649"/>
      <c r="G28" s="649"/>
      <c r="H28" s="650"/>
      <c r="I28" s="629"/>
      <c r="J28" s="631">
        <f>$I28*J$23</f>
        <v>0</v>
      </c>
      <c r="K28" s="631">
        <f t="shared" si="0"/>
        <v>0</v>
      </c>
      <c r="L28" s="631">
        <f t="shared" si="0"/>
        <v>0</v>
      </c>
      <c r="M28" s="631">
        <f t="shared" si="0"/>
        <v>0</v>
      </c>
      <c r="N28" s="631">
        <f t="shared" si="0"/>
        <v>0</v>
      </c>
    </row>
    <row r="29" spans="1:16" s="14" customFormat="1" ht="16.5" customHeight="1">
      <c r="A29" s="652"/>
      <c r="B29" s="646"/>
      <c r="C29" s="79" t="s">
        <v>104</v>
      </c>
      <c r="D29" s="647"/>
      <c r="E29" s="651"/>
      <c r="F29" s="649"/>
      <c r="G29" s="649"/>
      <c r="H29" s="650"/>
      <c r="I29" s="629"/>
      <c r="J29" s="631"/>
      <c r="K29" s="631"/>
      <c r="L29" s="631"/>
      <c r="M29" s="631"/>
      <c r="N29" s="631"/>
    </row>
    <row r="30" spans="1:16" s="14" customFormat="1" ht="16.5" customHeight="1">
      <c r="A30" s="652"/>
      <c r="B30" s="646" t="s">
        <v>85</v>
      </c>
      <c r="C30" s="74"/>
      <c r="D30" s="647"/>
      <c r="E30" s="648"/>
      <c r="F30" s="649"/>
      <c r="G30" s="649"/>
      <c r="H30" s="650"/>
      <c r="I30" s="629"/>
      <c r="J30" s="631">
        <f>$I30*J$23</f>
        <v>0</v>
      </c>
      <c r="K30" s="631">
        <f t="shared" si="0"/>
        <v>0</v>
      </c>
      <c r="L30" s="631">
        <f t="shared" si="0"/>
        <v>0</v>
      </c>
      <c r="M30" s="631">
        <f t="shared" si="0"/>
        <v>0</v>
      </c>
      <c r="N30" s="631">
        <f t="shared" si="0"/>
        <v>0</v>
      </c>
    </row>
    <row r="31" spans="1:16" s="14" customFormat="1" ht="16.5" customHeight="1">
      <c r="A31" s="652"/>
      <c r="B31" s="668"/>
      <c r="C31" s="78" t="s">
        <v>106</v>
      </c>
      <c r="D31" s="672"/>
      <c r="E31" s="651"/>
      <c r="F31" s="649"/>
      <c r="G31" s="649"/>
      <c r="H31" s="650"/>
      <c r="I31" s="630"/>
      <c r="J31" s="631"/>
      <c r="K31" s="631"/>
      <c r="L31" s="631"/>
      <c r="M31" s="631"/>
      <c r="N31" s="631"/>
    </row>
    <row r="32" spans="1:16" s="14" customFormat="1" ht="16.5" customHeight="1">
      <c r="A32" s="652"/>
      <c r="B32" s="646" t="s">
        <v>85</v>
      </c>
      <c r="C32" s="73"/>
      <c r="D32" s="647"/>
      <c r="E32" s="651"/>
      <c r="F32" s="649"/>
      <c r="G32" s="649"/>
      <c r="H32" s="650"/>
      <c r="I32" s="629"/>
      <c r="J32" s="631">
        <f>$I32*J$23</f>
        <v>0</v>
      </c>
      <c r="K32" s="631">
        <f t="shared" si="0"/>
        <v>0</v>
      </c>
      <c r="L32" s="631">
        <f t="shared" si="0"/>
        <v>0</v>
      </c>
      <c r="M32" s="631">
        <f t="shared" si="0"/>
        <v>0</v>
      </c>
      <c r="N32" s="631">
        <f t="shared" si="0"/>
        <v>0</v>
      </c>
    </row>
    <row r="33" spans="1:16" s="14" customFormat="1" ht="16.5" customHeight="1">
      <c r="A33" s="652"/>
      <c r="B33" s="646"/>
      <c r="C33" s="75"/>
      <c r="D33" s="647"/>
      <c r="E33" s="651"/>
      <c r="F33" s="649"/>
      <c r="G33" s="649"/>
      <c r="H33" s="650"/>
      <c r="I33" s="629"/>
      <c r="J33" s="631"/>
      <c r="K33" s="631"/>
      <c r="L33" s="631"/>
      <c r="M33" s="631"/>
      <c r="N33" s="631"/>
    </row>
    <row r="34" spans="1:16" s="14" customFormat="1" ht="16.5" customHeight="1">
      <c r="A34" s="652"/>
      <c r="B34" s="673" t="s">
        <v>85</v>
      </c>
      <c r="C34" s="74"/>
      <c r="D34" s="675"/>
      <c r="E34" s="677"/>
      <c r="F34" s="678"/>
      <c r="G34" s="678"/>
      <c r="H34" s="679"/>
      <c r="I34" s="641"/>
      <c r="J34" s="631">
        <f>$I34*J$23</f>
        <v>0</v>
      </c>
      <c r="K34" s="631">
        <f t="shared" si="0"/>
        <v>0</v>
      </c>
      <c r="L34" s="631">
        <f t="shared" si="0"/>
        <v>0</v>
      </c>
      <c r="M34" s="631">
        <f t="shared" si="0"/>
        <v>0</v>
      </c>
      <c r="N34" s="631">
        <f t="shared" si="0"/>
        <v>0</v>
      </c>
    </row>
    <row r="35" spans="1:16" s="14" customFormat="1" ht="16.5" customHeight="1" thickBot="1">
      <c r="A35" s="652"/>
      <c r="B35" s="674"/>
      <c r="C35" s="76"/>
      <c r="D35" s="676"/>
      <c r="E35" s="680"/>
      <c r="F35" s="681"/>
      <c r="G35" s="681"/>
      <c r="H35" s="682"/>
      <c r="I35" s="642"/>
      <c r="J35" s="640"/>
      <c r="K35" s="640"/>
      <c r="L35" s="640"/>
      <c r="M35" s="640"/>
      <c r="N35" s="640"/>
    </row>
    <row r="36" spans="1:16" s="14" customFormat="1" ht="16.5" customHeight="1" thickTop="1">
      <c r="A36" s="652"/>
      <c r="B36" s="632" t="s">
        <v>91</v>
      </c>
      <c r="C36" s="632" t="s">
        <v>275</v>
      </c>
      <c r="D36" s="683" t="s">
        <v>97</v>
      </c>
      <c r="E36" s="634" t="s">
        <v>150</v>
      </c>
      <c r="F36" s="635"/>
      <c r="G36" s="635"/>
      <c r="H36" s="636"/>
      <c r="I36" s="144" t="s">
        <v>96</v>
      </c>
      <c r="J36" s="248">
        <f>J26*$G$5-J28-J30-J32-J34</f>
        <v>0</v>
      </c>
      <c r="K36" s="248">
        <f>K26*$G$5-K28-K30-K32-K34</f>
        <v>0</v>
      </c>
      <c r="L36" s="248">
        <f>L26*$G$5-L28-L30-L32-L34</f>
        <v>0</v>
      </c>
      <c r="M36" s="248">
        <f>M26*$G$5-M28-M30-M32-M34</f>
        <v>0</v>
      </c>
      <c r="N36" s="248">
        <f>N26*$G$5-N28-N30-N32-N34</f>
        <v>0</v>
      </c>
    </row>
    <row r="37" spans="1:16" s="14" customFormat="1" ht="16.5" customHeight="1">
      <c r="A37" s="652"/>
      <c r="B37" s="685"/>
      <c r="C37" s="685"/>
      <c r="D37" s="686"/>
      <c r="E37" s="637" t="s">
        <v>157</v>
      </c>
      <c r="F37" s="638"/>
      <c r="G37" s="638"/>
      <c r="H37" s="639"/>
      <c r="I37" s="145" t="s">
        <v>98</v>
      </c>
      <c r="J37" s="249">
        <f>J28+J36-($I24*J25)</f>
        <v>0</v>
      </c>
      <c r="K37" s="249">
        <f>K28+K36-($I24*K25)</f>
        <v>0</v>
      </c>
      <c r="L37" s="249">
        <f>L28+L36-($I24*L25)</f>
        <v>0</v>
      </c>
      <c r="M37" s="249">
        <f>M28+M36-($I24*M25)</f>
        <v>0</v>
      </c>
      <c r="N37" s="249">
        <f>N28+N36-($I24*N25)</f>
        <v>0</v>
      </c>
    </row>
    <row r="38" spans="1:16" s="14" customFormat="1" ht="18" customHeight="1">
      <c r="A38" s="652">
        <v>2</v>
      </c>
      <c r="B38" s="587" t="s">
        <v>99</v>
      </c>
      <c r="C38" s="69"/>
      <c r="D38" s="68" t="s">
        <v>116</v>
      </c>
      <c r="E38" s="653"/>
      <c r="F38" s="654"/>
      <c r="G38" s="654"/>
      <c r="H38" s="655"/>
      <c r="I38" s="139" t="s">
        <v>118</v>
      </c>
      <c r="J38" s="140"/>
      <c r="K38" s="140"/>
      <c r="L38" s="140"/>
      <c r="M38" s="140"/>
      <c r="N38" s="140"/>
    </row>
    <row r="39" spans="1:16" s="14" customFormat="1" ht="18" customHeight="1">
      <c r="A39" s="652"/>
      <c r="B39" s="588"/>
      <c r="C39" s="70"/>
      <c r="D39" s="71"/>
      <c r="E39" s="656"/>
      <c r="F39" s="657"/>
      <c r="G39" s="657"/>
      <c r="H39" s="658"/>
      <c r="I39" s="141" t="s">
        <v>117</v>
      </c>
      <c r="J39" s="146"/>
      <c r="K39" s="146"/>
      <c r="L39" s="146"/>
      <c r="M39" s="146"/>
      <c r="N39" s="146"/>
      <c r="P39" s="67"/>
    </row>
    <row r="40" spans="1:16" s="14" customFormat="1" ht="16.5" customHeight="1">
      <c r="A40" s="652"/>
      <c r="B40" s="587" t="s">
        <v>100</v>
      </c>
      <c r="C40" s="69"/>
      <c r="D40" s="659"/>
      <c r="E40" s="660"/>
      <c r="F40" s="661"/>
      <c r="G40" s="661"/>
      <c r="H40" s="662"/>
      <c r="I40" s="143"/>
      <c r="J40" s="143"/>
      <c r="K40" s="143"/>
      <c r="L40" s="143"/>
      <c r="M40" s="143"/>
      <c r="N40" s="143"/>
    </row>
    <row r="41" spans="1:16" s="14" customFormat="1" ht="16.5" customHeight="1">
      <c r="A41" s="652"/>
      <c r="B41" s="588"/>
      <c r="C41" s="70"/>
      <c r="D41" s="659"/>
      <c r="E41" s="663"/>
      <c r="F41" s="664"/>
      <c r="G41" s="664"/>
      <c r="H41" s="665"/>
      <c r="I41" s="141" t="s">
        <v>115</v>
      </c>
      <c r="J41" s="146"/>
      <c r="K41" s="146"/>
      <c r="L41" s="146"/>
      <c r="M41" s="146"/>
      <c r="N41" s="146"/>
    </row>
    <row r="42" spans="1:16" s="14" customFormat="1" ht="16.5" customHeight="1">
      <c r="A42" s="652"/>
      <c r="B42" s="666" t="s">
        <v>84</v>
      </c>
      <c r="C42" s="69"/>
      <c r="D42" s="667"/>
      <c r="E42" s="669"/>
      <c r="F42" s="670"/>
      <c r="G42" s="670"/>
      <c r="H42" s="671"/>
      <c r="I42" s="643"/>
      <c r="J42" s="644">
        <f>$I42*J$39</f>
        <v>0</v>
      </c>
      <c r="K42" s="644">
        <f>$I42*K$39</f>
        <v>0</v>
      </c>
      <c r="L42" s="644">
        <f>$I42*L$39</f>
        <v>0</v>
      </c>
      <c r="M42" s="644">
        <f>$I42*M$39</f>
        <v>0</v>
      </c>
      <c r="N42" s="644">
        <f>$I42*N$39</f>
        <v>0</v>
      </c>
    </row>
    <row r="43" spans="1:16" s="14" customFormat="1" ht="16.5" customHeight="1">
      <c r="A43" s="652"/>
      <c r="B43" s="646"/>
      <c r="C43" s="72"/>
      <c r="D43" s="647"/>
      <c r="E43" s="651"/>
      <c r="F43" s="649"/>
      <c r="G43" s="649"/>
      <c r="H43" s="650"/>
      <c r="I43" s="629"/>
      <c r="J43" s="645"/>
      <c r="K43" s="645"/>
      <c r="L43" s="645"/>
      <c r="M43" s="645"/>
      <c r="N43" s="645"/>
    </row>
    <row r="44" spans="1:16" s="14" customFormat="1" ht="16.5" customHeight="1">
      <c r="A44" s="652"/>
      <c r="B44" s="646" t="s">
        <v>85</v>
      </c>
      <c r="C44" s="73"/>
      <c r="D44" s="647"/>
      <c r="E44" s="648"/>
      <c r="F44" s="649"/>
      <c r="G44" s="649"/>
      <c r="H44" s="650"/>
      <c r="I44" s="629"/>
      <c r="J44" s="631">
        <f>$I44*J$39</f>
        <v>0</v>
      </c>
      <c r="K44" s="631">
        <f>$I44*K$39</f>
        <v>0</v>
      </c>
      <c r="L44" s="631">
        <f>$I44*L$39</f>
        <v>0</v>
      </c>
      <c r="M44" s="631">
        <f>$I44*M$39</f>
        <v>0</v>
      </c>
      <c r="N44" s="631">
        <f>$I44*N$39</f>
        <v>0</v>
      </c>
    </row>
    <row r="45" spans="1:16" s="14" customFormat="1" ht="16.5" customHeight="1">
      <c r="A45" s="652"/>
      <c r="B45" s="646"/>
      <c r="C45" s="79" t="s">
        <v>104</v>
      </c>
      <c r="D45" s="647"/>
      <c r="E45" s="651"/>
      <c r="F45" s="649"/>
      <c r="G45" s="649"/>
      <c r="H45" s="650"/>
      <c r="I45" s="629"/>
      <c r="J45" s="631"/>
      <c r="K45" s="631"/>
      <c r="L45" s="631"/>
      <c r="M45" s="631"/>
      <c r="N45" s="631"/>
    </row>
    <row r="46" spans="1:16" s="14" customFormat="1" ht="16.5" customHeight="1">
      <c r="A46" s="652"/>
      <c r="B46" s="646" t="s">
        <v>85</v>
      </c>
      <c r="C46" s="74"/>
      <c r="D46" s="647"/>
      <c r="E46" s="648"/>
      <c r="F46" s="649"/>
      <c r="G46" s="649"/>
      <c r="H46" s="650"/>
      <c r="I46" s="629"/>
      <c r="J46" s="631">
        <f>$I46*J$39</f>
        <v>0</v>
      </c>
      <c r="K46" s="631">
        <f>$I46*K$39</f>
        <v>0</v>
      </c>
      <c r="L46" s="631">
        <f>$I46*L$39</f>
        <v>0</v>
      </c>
      <c r="M46" s="631">
        <f>$I46*M$39</f>
        <v>0</v>
      </c>
      <c r="N46" s="631">
        <f>$I46*N$39</f>
        <v>0</v>
      </c>
    </row>
    <row r="47" spans="1:16" s="14" customFormat="1" ht="16.5" customHeight="1">
      <c r="A47" s="652"/>
      <c r="B47" s="668"/>
      <c r="C47" s="78" t="s">
        <v>106</v>
      </c>
      <c r="D47" s="672"/>
      <c r="E47" s="651"/>
      <c r="F47" s="649"/>
      <c r="G47" s="649"/>
      <c r="H47" s="650"/>
      <c r="I47" s="630"/>
      <c r="J47" s="631"/>
      <c r="K47" s="631"/>
      <c r="L47" s="631"/>
      <c r="M47" s="631"/>
      <c r="N47" s="631"/>
    </row>
    <row r="48" spans="1:16" s="14" customFormat="1" ht="16.5" customHeight="1">
      <c r="A48" s="652"/>
      <c r="B48" s="646" t="s">
        <v>85</v>
      </c>
      <c r="C48" s="73"/>
      <c r="D48" s="647"/>
      <c r="E48" s="651"/>
      <c r="F48" s="649"/>
      <c r="G48" s="649"/>
      <c r="H48" s="650"/>
      <c r="I48" s="629"/>
      <c r="J48" s="631">
        <f>$I48*J$39</f>
        <v>0</v>
      </c>
      <c r="K48" s="631">
        <f>$I48*K$39</f>
        <v>0</v>
      </c>
      <c r="L48" s="631">
        <f>$I48*L$39</f>
        <v>0</v>
      </c>
      <c r="M48" s="631">
        <f>$I48*M$39</f>
        <v>0</v>
      </c>
      <c r="N48" s="631">
        <f>$I48*N$39</f>
        <v>0</v>
      </c>
    </row>
    <row r="49" spans="1:16" s="14" customFormat="1" ht="16.5" customHeight="1">
      <c r="A49" s="652"/>
      <c r="B49" s="646"/>
      <c r="C49" s="75"/>
      <c r="D49" s="647"/>
      <c r="E49" s="651"/>
      <c r="F49" s="649"/>
      <c r="G49" s="649"/>
      <c r="H49" s="650"/>
      <c r="I49" s="629"/>
      <c r="J49" s="631"/>
      <c r="K49" s="631"/>
      <c r="L49" s="631"/>
      <c r="M49" s="631"/>
      <c r="N49" s="631"/>
    </row>
    <row r="50" spans="1:16" s="14" customFormat="1" ht="16.5" customHeight="1">
      <c r="A50" s="652"/>
      <c r="B50" s="673" t="s">
        <v>85</v>
      </c>
      <c r="C50" s="74"/>
      <c r="D50" s="675"/>
      <c r="E50" s="677"/>
      <c r="F50" s="678"/>
      <c r="G50" s="678"/>
      <c r="H50" s="679"/>
      <c r="I50" s="641"/>
      <c r="J50" s="631">
        <f>$I50*J$39</f>
        <v>0</v>
      </c>
      <c r="K50" s="631">
        <f>$I50*K$39</f>
        <v>0</v>
      </c>
      <c r="L50" s="631">
        <f>$I50*L$39</f>
        <v>0</v>
      </c>
      <c r="M50" s="631">
        <f>$I50*M$39</f>
        <v>0</v>
      </c>
      <c r="N50" s="631">
        <f>$I50*N$39</f>
        <v>0</v>
      </c>
    </row>
    <row r="51" spans="1:16" s="14" customFormat="1" ht="16.5" customHeight="1" thickBot="1">
      <c r="A51" s="652"/>
      <c r="B51" s="674"/>
      <c r="C51" s="76"/>
      <c r="D51" s="676"/>
      <c r="E51" s="680"/>
      <c r="F51" s="681"/>
      <c r="G51" s="681"/>
      <c r="H51" s="682"/>
      <c r="I51" s="642"/>
      <c r="J51" s="640"/>
      <c r="K51" s="640"/>
      <c r="L51" s="640"/>
      <c r="M51" s="640"/>
      <c r="N51" s="640"/>
    </row>
    <row r="52" spans="1:16" s="14" customFormat="1" ht="16.5" customHeight="1" thickTop="1">
      <c r="A52" s="652"/>
      <c r="B52" s="632" t="s">
        <v>91</v>
      </c>
      <c r="C52" s="632" t="s">
        <v>275</v>
      </c>
      <c r="D52" s="683" t="s">
        <v>97</v>
      </c>
      <c r="E52" s="634" t="s">
        <v>149</v>
      </c>
      <c r="F52" s="635"/>
      <c r="G52" s="635"/>
      <c r="H52" s="636"/>
      <c r="I52" s="144" t="s">
        <v>96</v>
      </c>
      <c r="J52" s="250">
        <f>J42*$G$5-J44-J46-J48-J50</f>
        <v>0</v>
      </c>
      <c r="K52" s="250">
        <f>K42*$G$5-K44-K46-K48-K50</f>
        <v>0</v>
      </c>
      <c r="L52" s="250">
        <f>L42*$G$5-L44-L46-L48-L50</f>
        <v>0</v>
      </c>
      <c r="M52" s="250">
        <f>M42*$G$5-M44-M46-M48-M50</f>
        <v>0</v>
      </c>
      <c r="N52" s="250">
        <f>N42*$G$5-N44-N46-N48-N50</f>
        <v>0</v>
      </c>
    </row>
    <row r="53" spans="1:16" s="14" customFormat="1" ht="16.5" customHeight="1" thickBot="1">
      <c r="A53" s="652"/>
      <c r="B53" s="685"/>
      <c r="C53" s="685"/>
      <c r="D53" s="686"/>
      <c r="E53" s="637" t="s">
        <v>157</v>
      </c>
      <c r="F53" s="638"/>
      <c r="G53" s="638"/>
      <c r="H53" s="639"/>
      <c r="I53" s="145" t="s">
        <v>98</v>
      </c>
      <c r="J53" s="249">
        <f>J44+J52-($I40*J41)</f>
        <v>0</v>
      </c>
      <c r="K53" s="249">
        <f>K44+K52-($I40*K41)</f>
        <v>0</v>
      </c>
      <c r="L53" s="249">
        <f>L44+L52-($I40*L41)</f>
        <v>0</v>
      </c>
      <c r="M53" s="249">
        <f>M44+M52-($I40*M41)</f>
        <v>0</v>
      </c>
      <c r="N53" s="249">
        <f>N44+N52-($I40*N41)</f>
        <v>0</v>
      </c>
    </row>
    <row r="54" spans="1:16" s="14" customFormat="1" ht="18" hidden="1" customHeight="1">
      <c r="A54" s="612">
        <v>3</v>
      </c>
      <c r="B54" s="587" t="s">
        <v>99</v>
      </c>
      <c r="C54" s="69"/>
      <c r="D54" s="68" t="s">
        <v>116</v>
      </c>
      <c r="E54" s="653"/>
      <c r="F54" s="654"/>
      <c r="G54" s="654"/>
      <c r="H54" s="655"/>
      <c r="I54" s="139" t="s">
        <v>118</v>
      </c>
      <c r="J54" s="140"/>
      <c r="K54" s="140"/>
      <c r="L54" s="140"/>
      <c r="M54" s="140"/>
      <c r="N54" s="140"/>
    </row>
    <row r="55" spans="1:16" s="14" customFormat="1" ht="18" hidden="1" customHeight="1">
      <c r="A55" s="652"/>
      <c r="B55" s="588"/>
      <c r="C55" s="70"/>
      <c r="D55" s="71"/>
      <c r="E55" s="656"/>
      <c r="F55" s="657"/>
      <c r="G55" s="657"/>
      <c r="H55" s="658"/>
      <c r="I55" s="141" t="s">
        <v>117</v>
      </c>
      <c r="J55" s="146"/>
      <c r="K55" s="146"/>
      <c r="L55" s="146"/>
      <c r="M55" s="146"/>
      <c r="N55" s="146"/>
      <c r="P55" s="67"/>
    </row>
    <row r="56" spans="1:16" s="14" customFormat="1" ht="16.5" hidden="1" customHeight="1">
      <c r="A56" s="652"/>
      <c r="B56" s="587" t="s">
        <v>100</v>
      </c>
      <c r="C56" s="69"/>
      <c r="D56" s="659"/>
      <c r="E56" s="660"/>
      <c r="F56" s="661"/>
      <c r="G56" s="661"/>
      <c r="H56" s="662"/>
      <c r="I56" s="143"/>
      <c r="J56" s="143"/>
      <c r="K56" s="143"/>
      <c r="L56" s="143"/>
      <c r="M56" s="143"/>
      <c r="N56" s="143"/>
    </row>
    <row r="57" spans="1:16" s="14" customFormat="1" ht="16.5" hidden="1" customHeight="1">
      <c r="A57" s="652"/>
      <c r="B57" s="588"/>
      <c r="C57" s="70"/>
      <c r="D57" s="659"/>
      <c r="E57" s="663"/>
      <c r="F57" s="664"/>
      <c r="G57" s="664"/>
      <c r="H57" s="665"/>
      <c r="I57" s="141" t="s">
        <v>115</v>
      </c>
      <c r="J57" s="146"/>
      <c r="K57" s="146"/>
      <c r="L57" s="146"/>
      <c r="M57" s="146"/>
      <c r="N57" s="146"/>
    </row>
    <row r="58" spans="1:16" s="14" customFormat="1" ht="16.5" hidden="1" customHeight="1">
      <c r="A58" s="652"/>
      <c r="B58" s="666" t="s">
        <v>84</v>
      </c>
      <c r="C58" s="69"/>
      <c r="D58" s="667"/>
      <c r="E58" s="669"/>
      <c r="F58" s="670"/>
      <c r="G58" s="670"/>
      <c r="H58" s="671"/>
      <c r="I58" s="643"/>
      <c r="J58" s="644">
        <f>$I58*J$55</f>
        <v>0</v>
      </c>
      <c r="K58" s="644">
        <f>$I58*K$55</f>
        <v>0</v>
      </c>
      <c r="L58" s="644">
        <f>$I58*L$55</f>
        <v>0</v>
      </c>
      <c r="M58" s="644">
        <f>$I58*M$55</f>
        <v>0</v>
      </c>
      <c r="N58" s="644">
        <f>$I58*N$55</f>
        <v>0</v>
      </c>
    </row>
    <row r="59" spans="1:16" s="14" customFormat="1" ht="16.5" hidden="1" customHeight="1">
      <c r="A59" s="652"/>
      <c r="B59" s="646"/>
      <c r="C59" s="72"/>
      <c r="D59" s="647"/>
      <c r="E59" s="651"/>
      <c r="F59" s="649"/>
      <c r="G59" s="649"/>
      <c r="H59" s="650"/>
      <c r="I59" s="629"/>
      <c r="J59" s="645"/>
      <c r="K59" s="645"/>
      <c r="L59" s="645"/>
      <c r="M59" s="645"/>
      <c r="N59" s="645"/>
    </row>
    <row r="60" spans="1:16" s="14" customFormat="1" ht="16.5" hidden="1" customHeight="1">
      <c r="A60" s="652"/>
      <c r="B60" s="646" t="s">
        <v>85</v>
      </c>
      <c r="C60" s="73"/>
      <c r="D60" s="647"/>
      <c r="E60" s="648"/>
      <c r="F60" s="649"/>
      <c r="G60" s="649"/>
      <c r="H60" s="650"/>
      <c r="I60" s="629"/>
      <c r="J60" s="631">
        <f>$I60*J$55</f>
        <v>0</v>
      </c>
      <c r="K60" s="631">
        <f>$I60*K$55</f>
        <v>0</v>
      </c>
      <c r="L60" s="631">
        <f>$I60*L$55</f>
        <v>0</v>
      </c>
      <c r="M60" s="631">
        <f>$I60*M$55</f>
        <v>0</v>
      </c>
      <c r="N60" s="631">
        <f>$I60*N$55</f>
        <v>0</v>
      </c>
    </row>
    <row r="61" spans="1:16" s="14" customFormat="1" ht="16.5" hidden="1" customHeight="1">
      <c r="A61" s="652"/>
      <c r="B61" s="646"/>
      <c r="C61" s="79" t="s">
        <v>104</v>
      </c>
      <c r="D61" s="647"/>
      <c r="E61" s="651"/>
      <c r="F61" s="649"/>
      <c r="G61" s="649"/>
      <c r="H61" s="650"/>
      <c r="I61" s="629"/>
      <c r="J61" s="631"/>
      <c r="K61" s="631"/>
      <c r="L61" s="631"/>
      <c r="M61" s="631"/>
      <c r="N61" s="631"/>
    </row>
    <row r="62" spans="1:16" s="14" customFormat="1" ht="16.5" hidden="1" customHeight="1">
      <c r="A62" s="652"/>
      <c r="B62" s="646" t="s">
        <v>85</v>
      </c>
      <c r="C62" s="74"/>
      <c r="D62" s="647"/>
      <c r="E62" s="648"/>
      <c r="F62" s="649"/>
      <c r="G62" s="649"/>
      <c r="H62" s="650"/>
      <c r="I62" s="629"/>
      <c r="J62" s="631">
        <f>$I62*J$55</f>
        <v>0</v>
      </c>
      <c r="K62" s="631">
        <f>$I62*K$55</f>
        <v>0</v>
      </c>
      <c r="L62" s="631">
        <f>$I62*L$55</f>
        <v>0</v>
      </c>
      <c r="M62" s="631">
        <f>$I62*M$55</f>
        <v>0</v>
      </c>
      <c r="N62" s="631">
        <f>$I62*N$55</f>
        <v>0</v>
      </c>
    </row>
    <row r="63" spans="1:16" s="14" customFormat="1" ht="16.5" hidden="1" customHeight="1">
      <c r="A63" s="652"/>
      <c r="B63" s="668"/>
      <c r="C63" s="78" t="s">
        <v>106</v>
      </c>
      <c r="D63" s="672"/>
      <c r="E63" s="651"/>
      <c r="F63" s="649"/>
      <c r="G63" s="649"/>
      <c r="H63" s="650"/>
      <c r="I63" s="630"/>
      <c r="J63" s="631"/>
      <c r="K63" s="631"/>
      <c r="L63" s="631"/>
      <c r="M63" s="631"/>
      <c r="N63" s="631"/>
    </row>
    <row r="64" spans="1:16" s="14" customFormat="1" ht="16.5" hidden="1" customHeight="1">
      <c r="A64" s="652"/>
      <c r="B64" s="646" t="s">
        <v>85</v>
      </c>
      <c r="C64" s="73"/>
      <c r="D64" s="647"/>
      <c r="E64" s="651"/>
      <c r="F64" s="649"/>
      <c r="G64" s="649"/>
      <c r="H64" s="650"/>
      <c r="I64" s="629"/>
      <c r="J64" s="631">
        <f>$I64*J$55</f>
        <v>0</v>
      </c>
      <c r="K64" s="631">
        <f>$I64*K$55</f>
        <v>0</v>
      </c>
      <c r="L64" s="631">
        <f>$I64*L$55</f>
        <v>0</v>
      </c>
      <c r="M64" s="631">
        <f>$I64*M$55</f>
        <v>0</v>
      </c>
      <c r="N64" s="631">
        <f>$I64*N$55</f>
        <v>0</v>
      </c>
    </row>
    <row r="65" spans="1:16" s="14" customFormat="1" ht="16.5" hidden="1" customHeight="1">
      <c r="A65" s="652"/>
      <c r="B65" s="646"/>
      <c r="C65" s="75"/>
      <c r="D65" s="647"/>
      <c r="E65" s="651"/>
      <c r="F65" s="649"/>
      <c r="G65" s="649"/>
      <c r="H65" s="650"/>
      <c r="I65" s="629"/>
      <c r="J65" s="631"/>
      <c r="K65" s="631"/>
      <c r="L65" s="631"/>
      <c r="M65" s="631"/>
      <c r="N65" s="631"/>
    </row>
    <row r="66" spans="1:16" s="14" customFormat="1" ht="16.5" hidden="1" customHeight="1">
      <c r="A66" s="652"/>
      <c r="B66" s="673" t="s">
        <v>85</v>
      </c>
      <c r="C66" s="74"/>
      <c r="D66" s="675"/>
      <c r="E66" s="677"/>
      <c r="F66" s="678"/>
      <c r="G66" s="678"/>
      <c r="H66" s="679"/>
      <c r="I66" s="641"/>
      <c r="J66" s="631">
        <f>$I66*J$55</f>
        <v>0</v>
      </c>
      <c r="K66" s="631">
        <f>$I66*K$55</f>
        <v>0</v>
      </c>
      <c r="L66" s="631">
        <f>$I66*L$55</f>
        <v>0</v>
      </c>
      <c r="M66" s="631">
        <f>$I66*M$55</f>
        <v>0</v>
      </c>
      <c r="N66" s="631">
        <f>$I66*N$55</f>
        <v>0</v>
      </c>
    </row>
    <row r="67" spans="1:16" s="14" customFormat="1" ht="16.5" hidden="1" customHeight="1" thickBot="1">
      <c r="A67" s="652"/>
      <c r="B67" s="674"/>
      <c r="C67" s="76"/>
      <c r="D67" s="676"/>
      <c r="E67" s="680"/>
      <c r="F67" s="681"/>
      <c r="G67" s="681"/>
      <c r="H67" s="682"/>
      <c r="I67" s="642"/>
      <c r="J67" s="640"/>
      <c r="K67" s="640"/>
      <c r="L67" s="640"/>
      <c r="M67" s="640"/>
      <c r="N67" s="640"/>
    </row>
    <row r="68" spans="1:16" s="14" customFormat="1" ht="16.5" hidden="1" customHeight="1" thickTop="1">
      <c r="A68" s="652"/>
      <c r="B68" s="632" t="s">
        <v>91</v>
      </c>
      <c r="C68" s="632" t="s">
        <v>92</v>
      </c>
      <c r="D68" s="683" t="s">
        <v>97</v>
      </c>
      <c r="E68" s="634" t="s">
        <v>149</v>
      </c>
      <c r="F68" s="635"/>
      <c r="G68" s="635"/>
      <c r="H68" s="636"/>
      <c r="I68" s="144" t="s">
        <v>96</v>
      </c>
      <c r="J68" s="250">
        <f>J58*$G$5-J60-J62-J64-J66</f>
        <v>0</v>
      </c>
      <c r="K68" s="250">
        <f>K58*$G$5-K60-K62-K64-K66</f>
        <v>0</v>
      </c>
      <c r="L68" s="250">
        <f>L58*$G$5-L60-L62-L64-L66</f>
        <v>0</v>
      </c>
      <c r="M68" s="250">
        <f>M58*$G$5-M60-M62-M64-M66</f>
        <v>0</v>
      </c>
      <c r="N68" s="250">
        <f>N58*$G$5-N60-N62-N64-N66</f>
        <v>0</v>
      </c>
    </row>
    <row r="69" spans="1:16" s="14" customFormat="1" ht="16.5" hidden="1" customHeight="1">
      <c r="A69" s="652"/>
      <c r="B69" s="685"/>
      <c r="C69" s="685"/>
      <c r="D69" s="686"/>
      <c r="E69" s="637" t="s">
        <v>157</v>
      </c>
      <c r="F69" s="638"/>
      <c r="G69" s="638"/>
      <c r="H69" s="639"/>
      <c r="I69" s="145" t="s">
        <v>98</v>
      </c>
      <c r="J69" s="249">
        <f>J60+J68-($I56*J57)</f>
        <v>0</v>
      </c>
      <c r="K69" s="249">
        <f>K60+K68-($I56*K57)</f>
        <v>0</v>
      </c>
      <c r="L69" s="249">
        <f>L60+L68-($I56*L57)</f>
        <v>0</v>
      </c>
      <c r="M69" s="249">
        <f>M60+M68-($I56*M57)</f>
        <v>0</v>
      </c>
      <c r="N69" s="249">
        <f>N60+N68-($I56*N57)</f>
        <v>0</v>
      </c>
    </row>
    <row r="70" spans="1:16" s="14" customFormat="1" ht="18" hidden="1" customHeight="1">
      <c r="A70" s="652">
        <v>4</v>
      </c>
      <c r="B70" s="587" t="s">
        <v>99</v>
      </c>
      <c r="C70" s="69"/>
      <c r="D70" s="68" t="s">
        <v>116</v>
      </c>
      <c r="E70" s="653"/>
      <c r="F70" s="654"/>
      <c r="G70" s="654"/>
      <c r="H70" s="655"/>
      <c r="I70" s="139" t="s">
        <v>118</v>
      </c>
      <c r="J70" s="140"/>
      <c r="K70" s="140"/>
      <c r="L70" s="140"/>
      <c r="M70" s="140"/>
      <c r="N70" s="140"/>
    </row>
    <row r="71" spans="1:16" s="14" customFormat="1" ht="18" hidden="1" customHeight="1">
      <c r="A71" s="652"/>
      <c r="B71" s="588"/>
      <c r="C71" s="70"/>
      <c r="D71" s="71"/>
      <c r="E71" s="656"/>
      <c r="F71" s="657"/>
      <c r="G71" s="657"/>
      <c r="H71" s="658"/>
      <c r="I71" s="141" t="s">
        <v>117</v>
      </c>
      <c r="J71" s="146"/>
      <c r="K71" s="146"/>
      <c r="L71" s="146"/>
      <c r="M71" s="146"/>
      <c r="N71" s="146"/>
      <c r="P71" s="67"/>
    </row>
    <row r="72" spans="1:16" s="14" customFormat="1" ht="16.5" hidden="1" customHeight="1">
      <c r="A72" s="652"/>
      <c r="B72" s="587" t="s">
        <v>100</v>
      </c>
      <c r="C72" s="69"/>
      <c r="D72" s="659"/>
      <c r="E72" s="660"/>
      <c r="F72" s="661"/>
      <c r="G72" s="661"/>
      <c r="H72" s="662"/>
      <c r="I72" s="143"/>
      <c r="J72" s="143"/>
      <c r="K72" s="143"/>
      <c r="L72" s="143"/>
      <c r="M72" s="143"/>
      <c r="N72" s="143"/>
    </row>
    <row r="73" spans="1:16" s="14" customFormat="1" ht="16.5" hidden="1" customHeight="1">
      <c r="A73" s="652"/>
      <c r="B73" s="588"/>
      <c r="C73" s="70"/>
      <c r="D73" s="659"/>
      <c r="E73" s="663"/>
      <c r="F73" s="664"/>
      <c r="G73" s="664"/>
      <c r="H73" s="665"/>
      <c r="I73" s="141" t="s">
        <v>115</v>
      </c>
      <c r="J73" s="146"/>
      <c r="K73" s="146"/>
      <c r="L73" s="146"/>
      <c r="M73" s="146"/>
      <c r="N73" s="146"/>
    </row>
    <row r="74" spans="1:16" s="14" customFormat="1" ht="16.5" hidden="1" customHeight="1">
      <c r="A74" s="652"/>
      <c r="B74" s="666" t="s">
        <v>84</v>
      </c>
      <c r="C74" s="69"/>
      <c r="D74" s="667"/>
      <c r="E74" s="669"/>
      <c r="F74" s="670"/>
      <c r="G74" s="670"/>
      <c r="H74" s="671"/>
      <c r="I74" s="643"/>
      <c r="J74" s="644">
        <f>$I74*J$71</f>
        <v>0</v>
      </c>
      <c r="K74" s="644">
        <f>$I74*K$71</f>
        <v>0</v>
      </c>
      <c r="L74" s="644">
        <f>$I74*L$71</f>
        <v>0</v>
      </c>
      <c r="M74" s="644">
        <f>$I74*M$71</f>
        <v>0</v>
      </c>
      <c r="N74" s="644">
        <f>$I74*N$71</f>
        <v>0</v>
      </c>
    </row>
    <row r="75" spans="1:16" s="14" customFormat="1" ht="16.5" hidden="1" customHeight="1">
      <c r="A75" s="652"/>
      <c r="B75" s="646"/>
      <c r="C75" s="72"/>
      <c r="D75" s="647"/>
      <c r="E75" s="651"/>
      <c r="F75" s="649"/>
      <c r="G75" s="649"/>
      <c r="H75" s="650"/>
      <c r="I75" s="629"/>
      <c r="J75" s="645"/>
      <c r="K75" s="645"/>
      <c r="L75" s="645"/>
      <c r="M75" s="645"/>
      <c r="N75" s="645"/>
    </row>
    <row r="76" spans="1:16" s="14" customFormat="1" ht="16.5" hidden="1" customHeight="1">
      <c r="A76" s="652"/>
      <c r="B76" s="646" t="s">
        <v>85</v>
      </c>
      <c r="C76" s="73"/>
      <c r="D76" s="647"/>
      <c r="E76" s="648"/>
      <c r="F76" s="649"/>
      <c r="G76" s="649"/>
      <c r="H76" s="650"/>
      <c r="I76" s="629"/>
      <c r="J76" s="631">
        <f>$I76*J$71</f>
        <v>0</v>
      </c>
      <c r="K76" s="631">
        <f>$I76*K$71</f>
        <v>0</v>
      </c>
      <c r="L76" s="631">
        <f>$I76*L$71</f>
        <v>0</v>
      </c>
      <c r="M76" s="631">
        <f>$I76*M$71</f>
        <v>0</v>
      </c>
      <c r="N76" s="631">
        <f>$I76*N$71</f>
        <v>0</v>
      </c>
    </row>
    <row r="77" spans="1:16" s="14" customFormat="1" ht="16.5" hidden="1" customHeight="1">
      <c r="A77" s="652"/>
      <c r="B77" s="646"/>
      <c r="C77" s="79" t="s">
        <v>104</v>
      </c>
      <c r="D77" s="647"/>
      <c r="E77" s="651"/>
      <c r="F77" s="649"/>
      <c r="G77" s="649"/>
      <c r="H77" s="650"/>
      <c r="I77" s="629"/>
      <c r="J77" s="631"/>
      <c r="K77" s="631"/>
      <c r="L77" s="631"/>
      <c r="M77" s="631"/>
      <c r="N77" s="631"/>
    </row>
    <row r="78" spans="1:16" s="14" customFormat="1" ht="16.5" hidden="1" customHeight="1">
      <c r="A78" s="652"/>
      <c r="B78" s="646" t="s">
        <v>85</v>
      </c>
      <c r="C78" s="74"/>
      <c r="D78" s="647"/>
      <c r="E78" s="648"/>
      <c r="F78" s="649"/>
      <c r="G78" s="649"/>
      <c r="H78" s="650"/>
      <c r="I78" s="629"/>
      <c r="J78" s="631">
        <f>$I78*J$71</f>
        <v>0</v>
      </c>
      <c r="K78" s="631">
        <f>$I78*K$71</f>
        <v>0</v>
      </c>
      <c r="L78" s="631">
        <f>$I78*L$71</f>
        <v>0</v>
      </c>
      <c r="M78" s="631">
        <f>$I78*M$71</f>
        <v>0</v>
      </c>
      <c r="N78" s="631">
        <f>$I78*N$71</f>
        <v>0</v>
      </c>
    </row>
    <row r="79" spans="1:16" s="14" customFormat="1" ht="16.5" hidden="1" customHeight="1">
      <c r="A79" s="652"/>
      <c r="B79" s="668"/>
      <c r="C79" s="78" t="s">
        <v>106</v>
      </c>
      <c r="D79" s="672"/>
      <c r="E79" s="651"/>
      <c r="F79" s="649"/>
      <c r="G79" s="649"/>
      <c r="H79" s="650"/>
      <c r="I79" s="630"/>
      <c r="J79" s="631"/>
      <c r="K79" s="631"/>
      <c r="L79" s="631"/>
      <c r="M79" s="631"/>
      <c r="N79" s="631"/>
    </row>
    <row r="80" spans="1:16" s="14" customFormat="1" ht="16.5" hidden="1" customHeight="1">
      <c r="A80" s="652"/>
      <c r="B80" s="646" t="s">
        <v>85</v>
      </c>
      <c r="C80" s="73"/>
      <c r="D80" s="647"/>
      <c r="E80" s="651"/>
      <c r="F80" s="649"/>
      <c r="G80" s="649"/>
      <c r="H80" s="650"/>
      <c r="I80" s="629"/>
      <c r="J80" s="631">
        <f>$I80*J$71</f>
        <v>0</v>
      </c>
      <c r="K80" s="631">
        <f>$I80*K$71</f>
        <v>0</v>
      </c>
      <c r="L80" s="631">
        <f>$I80*L$71</f>
        <v>0</v>
      </c>
      <c r="M80" s="631">
        <f>$I80*M$71</f>
        <v>0</v>
      </c>
      <c r="N80" s="631">
        <f>$I80*N$71</f>
        <v>0</v>
      </c>
    </row>
    <row r="81" spans="1:16" s="14" customFormat="1" ht="16.5" hidden="1" customHeight="1">
      <c r="A81" s="652"/>
      <c r="B81" s="646"/>
      <c r="C81" s="75"/>
      <c r="D81" s="647"/>
      <c r="E81" s="651"/>
      <c r="F81" s="649"/>
      <c r="G81" s="649"/>
      <c r="H81" s="650"/>
      <c r="I81" s="629"/>
      <c r="J81" s="631"/>
      <c r="K81" s="631"/>
      <c r="L81" s="631"/>
      <c r="M81" s="631"/>
      <c r="N81" s="631"/>
    </row>
    <row r="82" spans="1:16" s="14" customFormat="1" ht="16.5" hidden="1" customHeight="1">
      <c r="A82" s="652"/>
      <c r="B82" s="673" t="s">
        <v>85</v>
      </c>
      <c r="C82" s="74"/>
      <c r="D82" s="675"/>
      <c r="E82" s="677"/>
      <c r="F82" s="678"/>
      <c r="G82" s="678"/>
      <c r="H82" s="679"/>
      <c r="I82" s="641"/>
      <c r="J82" s="631">
        <f>$I82*J$71</f>
        <v>0</v>
      </c>
      <c r="K82" s="631">
        <f>$I82*K$71</f>
        <v>0</v>
      </c>
      <c r="L82" s="631">
        <f>$I82*L$71</f>
        <v>0</v>
      </c>
      <c r="M82" s="631">
        <f>$I82*M$71</f>
        <v>0</v>
      </c>
      <c r="N82" s="631">
        <f>$I82*N$71</f>
        <v>0</v>
      </c>
    </row>
    <row r="83" spans="1:16" s="14" customFormat="1" ht="16.5" hidden="1" customHeight="1" thickBot="1">
      <c r="A83" s="652"/>
      <c r="B83" s="674"/>
      <c r="C83" s="76"/>
      <c r="D83" s="676"/>
      <c r="E83" s="680"/>
      <c r="F83" s="681"/>
      <c r="G83" s="681"/>
      <c r="H83" s="682"/>
      <c r="I83" s="642"/>
      <c r="J83" s="640"/>
      <c r="K83" s="640"/>
      <c r="L83" s="640"/>
      <c r="M83" s="640"/>
      <c r="N83" s="640"/>
    </row>
    <row r="84" spans="1:16" s="14" customFormat="1" ht="16.5" hidden="1" customHeight="1" thickTop="1">
      <c r="A84" s="652"/>
      <c r="B84" s="632" t="s">
        <v>91</v>
      </c>
      <c r="C84" s="632" t="s">
        <v>92</v>
      </c>
      <c r="D84" s="683" t="s">
        <v>97</v>
      </c>
      <c r="E84" s="634" t="s">
        <v>150</v>
      </c>
      <c r="F84" s="635"/>
      <c r="G84" s="635"/>
      <c r="H84" s="636"/>
      <c r="I84" s="144" t="s">
        <v>96</v>
      </c>
      <c r="J84" s="250">
        <f>J74*$G$5-J76-J78-J80-J82</f>
        <v>0</v>
      </c>
      <c r="K84" s="250">
        <f>K74*$G$5-K76-K78-K80-K82</f>
        <v>0</v>
      </c>
      <c r="L84" s="250">
        <f>L74*$G$5-L76-L78-L80-L82</f>
        <v>0</v>
      </c>
      <c r="M84" s="250">
        <f>M74*$G$5-M76-M78-M80-M82</f>
        <v>0</v>
      </c>
      <c r="N84" s="250">
        <f>N74*$G$5-N76-N78-N80-N82</f>
        <v>0</v>
      </c>
    </row>
    <row r="85" spans="1:16" s="14" customFormat="1" ht="16.5" hidden="1" customHeight="1">
      <c r="A85" s="652"/>
      <c r="B85" s="685"/>
      <c r="C85" s="685"/>
      <c r="D85" s="686"/>
      <c r="E85" s="637" t="s">
        <v>157</v>
      </c>
      <c r="F85" s="638"/>
      <c r="G85" s="638"/>
      <c r="H85" s="639"/>
      <c r="I85" s="145" t="s">
        <v>98</v>
      </c>
      <c r="J85" s="249">
        <f>J76+J84-($I72*J73)</f>
        <v>0</v>
      </c>
      <c r="K85" s="249">
        <f>K76+K84-($I72*K73)</f>
        <v>0</v>
      </c>
      <c r="L85" s="249">
        <f>L76+L84-($I72*L73)</f>
        <v>0</v>
      </c>
      <c r="M85" s="249">
        <f>M76+M84-($I72*M73)</f>
        <v>0</v>
      </c>
      <c r="N85" s="249">
        <f>N76+N84-($I72*N73)</f>
        <v>0</v>
      </c>
    </row>
    <row r="86" spans="1:16" s="14" customFormat="1" ht="18" hidden="1" customHeight="1">
      <c r="A86" s="652">
        <v>5</v>
      </c>
      <c r="B86" s="587" t="s">
        <v>99</v>
      </c>
      <c r="C86" s="69"/>
      <c r="D86" s="68" t="s">
        <v>116</v>
      </c>
      <c r="E86" s="653"/>
      <c r="F86" s="654"/>
      <c r="G86" s="654"/>
      <c r="H86" s="655"/>
      <c r="I86" s="139" t="s">
        <v>118</v>
      </c>
      <c r="J86" s="140"/>
      <c r="K86" s="140"/>
      <c r="L86" s="140"/>
      <c r="M86" s="140"/>
      <c r="N86" s="140"/>
    </row>
    <row r="87" spans="1:16" s="14" customFormat="1" ht="18" hidden="1" customHeight="1">
      <c r="A87" s="652"/>
      <c r="B87" s="588"/>
      <c r="C87" s="70"/>
      <c r="D87" s="71"/>
      <c r="E87" s="656"/>
      <c r="F87" s="657"/>
      <c r="G87" s="657"/>
      <c r="H87" s="658"/>
      <c r="I87" s="141" t="s">
        <v>117</v>
      </c>
      <c r="J87" s="146"/>
      <c r="K87" s="146"/>
      <c r="L87" s="146"/>
      <c r="M87" s="146"/>
      <c r="N87" s="146"/>
      <c r="P87" s="67"/>
    </row>
    <row r="88" spans="1:16" s="14" customFormat="1" ht="16.5" hidden="1" customHeight="1">
      <c r="A88" s="652"/>
      <c r="B88" s="587" t="s">
        <v>100</v>
      </c>
      <c r="C88" s="69"/>
      <c r="D88" s="659"/>
      <c r="E88" s="660"/>
      <c r="F88" s="661"/>
      <c r="G88" s="661"/>
      <c r="H88" s="662"/>
      <c r="I88" s="143"/>
      <c r="J88" s="143"/>
      <c r="K88" s="143"/>
      <c r="L88" s="143"/>
      <c r="M88" s="143"/>
      <c r="N88" s="143"/>
    </row>
    <row r="89" spans="1:16" s="14" customFormat="1" ht="16.5" hidden="1" customHeight="1">
      <c r="A89" s="652"/>
      <c r="B89" s="588"/>
      <c r="C89" s="70"/>
      <c r="D89" s="659"/>
      <c r="E89" s="663"/>
      <c r="F89" s="664"/>
      <c r="G89" s="664"/>
      <c r="H89" s="665"/>
      <c r="I89" s="141" t="s">
        <v>115</v>
      </c>
      <c r="J89" s="146"/>
      <c r="K89" s="146"/>
      <c r="L89" s="146"/>
      <c r="M89" s="146"/>
      <c r="N89" s="146"/>
    </row>
    <row r="90" spans="1:16" s="14" customFormat="1" ht="16.5" hidden="1" customHeight="1">
      <c r="A90" s="652"/>
      <c r="B90" s="666" t="s">
        <v>84</v>
      </c>
      <c r="C90" s="69"/>
      <c r="D90" s="667"/>
      <c r="E90" s="669"/>
      <c r="F90" s="670"/>
      <c r="G90" s="670"/>
      <c r="H90" s="671"/>
      <c r="I90" s="643"/>
      <c r="J90" s="644">
        <f>$I90*J$87</f>
        <v>0</v>
      </c>
      <c r="K90" s="644">
        <f>$I90*K$87</f>
        <v>0</v>
      </c>
      <c r="L90" s="644">
        <f>$I90*L$87</f>
        <v>0</v>
      </c>
      <c r="M90" s="644">
        <f>$I90*M$87</f>
        <v>0</v>
      </c>
      <c r="N90" s="644">
        <f>$I90*N$87</f>
        <v>0</v>
      </c>
    </row>
    <row r="91" spans="1:16" s="14" customFormat="1" ht="16.5" hidden="1" customHeight="1">
      <c r="A91" s="652"/>
      <c r="B91" s="646"/>
      <c r="C91" s="72"/>
      <c r="D91" s="647"/>
      <c r="E91" s="651"/>
      <c r="F91" s="649"/>
      <c r="G91" s="649"/>
      <c r="H91" s="650"/>
      <c r="I91" s="629"/>
      <c r="J91" s="645"/>
      <c r="K91" s="645"/>
      <c r="L91" s="645"/>
      <c r="M91" s="645"/>
      <c r="N91" s="645"/>
    </row>
    <row r="92" spans="1:16" s="14" customFormat="1" ht="16.5" hidden="1" customHeight="1">
      <c r="A92" s="652"/>
      <c r="B92" s="646" t="s">
        <v>85</v>
      </c>
      <c r="C92" s="73"/>
      <c r="D92" s="647"/>
      <c r="E92" s="648"/>
      <c r="F92" s="649"/>
      <c r="G92" s="649"/>
      <c r="H92" s="650"/>
      <c r="I92" s="629"/>
      <c r="J92" s="631">
        <f>$I92*J$87</f>
        <v>0</v>
      </c>
      <c r="K92" s="631">
        <f>$I92*K$87</f>
        <v>0</v>
      </c>
      <c r="L92" s="631">
        <f>$I92*L$87</f>
        <v>0</v>
      </c>
      <c r="M92" s="631">
        <f>$I92*M$87</f>
        <v>0</v>
      </c>
      <c r="N92" s="631">
        <f>$I92*N$87</f>
        <v>0</v>
      </c>
    </row>
    <row r="93" spans="1:16" s="14" customFormat="1" ht="16.5" hidden="1" customHeight="1">
      <c r="A93" s="652"/>
      <c r="B93" s="646"/>
      <c r="C93" s="79" t="s">
        <v>104</v>
      </c>
      <c r="D93" s="647"/>
      <c r="E93" s="651"/>
      <c r="F93" s="649"/>
      <c r="G93" s="649"/>
      <c r="H93" s="650"/>
      <c r="I93" s="629"/>
      <c r="J93" s="631"/>
      <c r="K93" s="631"/>
      <c r="L93" s="631"/>
      <c r="M93" s="631"/>
      <c r="N93" s="631"/>
    </row>
    <row r="94" spans="1:16" s="14" customFormat="1" ht="16.5" hidden="1" customHeight="1">
      <c r="A94" s="652"/>
      <c r="B94" s="646" t="s">
        <v>85</v>
      </c>
      <c r="C94" s="74"/>
      <c r="D94" s="647"/>
      <c r="E94" s="648"/>
      <c r="F94" s="649"/>
      <c r="G94" s="649"/>
      <c r="H94" s="650"/>
      <c r="I94" s="629"/>
      <c r="J94" s="631">
        <f>$I94*J$87</f>
        <v>0</v>
      </c>
      <c r="K94" s="631">
        <f>$I94*K$87</f>
        <v>0</v>
      </c>
      <c r="L94" s="631">
        <f>$I94*L$87</f>
        <v>0</v>
      </c>
      <c r="M94" s="631">
        <f>$I94*M$87</f>
        <v>0</v>
      </c>
      <c r="N94" s="631">
        <f>$I94*N$87</f>
        <v>0</v>
      </c>
    </row>
    <row r="95" spans="1:16" s="14" customFormat="1" ht="16.5" hidden="1" customHeight="1">
      <c r="A95" s="652"/>
      <c r="B95" s="668"/>
      <c r="C95" s="78" t="s">
        <v>106</v>
      </c>
      <c r="D95" s="672"/>
      <c r="E95" s="651"/>
      <c r="F95" s="649"/>
      <c r="G95" s="649"/>
      <c r="H95" s="650"/>
      <c r="I95" s="630"/>
      <c r="J95" s="631"/>
      <c r="K95" s="631"/>
      <c r="L95" s="631"/>
      <c r="M95" s="631"/>
      <c r="N95" s="631"/>
    </row>
    <row r="96" spans="1:16" s="14" customFormat="1" ht="16.5" hidden="1" customHeight="1">
      <c r="A96" s="652"/>
      <c r="B96" s="646" t="s">
        <v>85</v>
      </c>
      <c r="C96" s="73"/>
      <c r="D96" s="647"/>
      <c r="E96" s="651"/>
      <c r="F96" s="649"/>
      <c r="G96" s="649"/>
      <c r="H96" s="650"/>
      <c r="I96" s="629"/>
      <c r="J96" s="631">
        <f>$I96*J$87</f>
        <v>0</v>
      </c>
      <c r="K96" s="631">
        <f>$I96*K$87</f>
        <v>0</v>
      </c>
      <c r="L96" s="631">
        <f>$I96*L$87</f>
        <v>0</v>
      </c>
      <c r="M96" s="631">
        <f>$I96*M$87</f>
        <v>0</v>
      </c>
      <c r="N96" s="631">
        <f>$I96*N$87</f>
        <v>0</v>
      </c>
    </row>
    <row r="97" spans="1:14" s="14" customFormat="1" ht="16.5" hidden="1" customHeight="1">
      <c r="A97" s="652"/>
      <c r="B97" s="646"/>
      <c r="C97" s="75"/>
      <c r="D97" s="647"/>
      <c r="E97" s="651"/>
      <c r="F97" s="649"/>
      <c r="G97" s="649"/>
      <c r="H97" s="650"/>
      <c r="I97" s="629"/>
      <c r="J97" s="631"/>
      <c r="K97" s="631"/>
      <c r="L97" s="631"/>
      <c r="M97" s="631"/>
      <c r="N97" s="631"/>
    </row>
    <row r="98" spans="1:14" s="14" customFormat="1" ht="16.5" hidden="1" customHeight="1">
      <c r="A98" s="652"/>
      <c r="B98" s="673" t="s">
        <v>85</v>
      </c>
      <c r="C98" s="74"/>
      <c r="D98" s="675"/>
      <c r="E98" s="677"/>
      <c r="F98" s="678"/>
      <c r="G98" s="678"/>
      <c r="H98" s="679"/>
      <c r="I98" s="641"/>
      <c r="J98" s="631">
        <f>$I98*J$87</f>
        <v>0</v>
      </c>
      <c r="K98" s="631">
        <f>$I98*K$87</f>
        <v>0</v>
      </c>
      <c r="L98" s="631">
        <f>$I98*L$87</f>
        <v>0</v>
      </c>
      <c r="M98" s="631">
        <f>$I98*M$87</f>
        <v>0</v>
      </c>
      <c r="N98" s="631">
        <f>$I98*N$87</f>
        <v>0</v>
      </c>
    </row>
    <row r="99" spans="1:14" s="14" customFormat="1" ht="16.5" hidden="1" customHeight="1" thickBot="1">
      <c r="A99" s="652"/>
      <c r="B99" s="674"/>
      <c r="C99" s="76"/>
      <c r="D99" s="676"/>
      <c r="E99" s="680"/>
      <c r="F99" s="681"/>
      <c r="G99" s="681"/>
      <c r="H99" s="682"/>
      <c r="I99" s="642"/>
      <c r="J99" s="640"/>
      <c r="K99" s="640"/>
      <c r="L99" s="640"/>
      <c r="M99" s="640"/>
      <c r="N99" s="640"/>
    </row>
    <row r="100" spans="1:14" s="14" customFormat="1" ht="16.5" hidden="1" customHeight="1" thickTop="1">
      <c r="A100" s="652"/>
      <c r="B100" s="632" t="s">
        <v>91</v>
      </c>
      <c r="C100" s="632" t="s">
        <v>92</v>
      </c>
      <c r="D100" s="683" t="s">
        <v>97</v>
      </c>
      <c r="E100" s="634" t="s">
        <v>150</v>
      </c>
      <c r="F100" s="635"/>
      <c r="G100" s="635"/>
      <c r="H100" s="636"/>
      <c r="I100" s="144" t="s">
        <v>96</v>
      </c>
      <c r="J100" s="250">
        <f>J90*$G$5-J92-J94-J96-J98</f>
        <v>0</v>
      </c>
      <c r="K100" s="250">
        <f>K90*$G$5-K92-K94-K96-K98</f>
        <v>0</v>
      </c>
      <c r="L100" s="250">
        <f>L90*$G$5-L92-L94-L96-L98</f>
        <v>0</v>
      </c>
      <c r="M100" s="250">
        <f>M90*$G$5-M92-M94-M96-M98</f>
        <v>0</v>
      </c>
      <c r="N100" s="250">
        <f>N90*$G$5-N92-N94-N96-N98</f>
        <v>0</v>
      </c>
    </row>
    <row r="101" spans="1:14" s="14" customFormat="1" ht="16.5" hidden="1" customHeight="1" thickBot="1">
      <c r="A101" s="611"/>
      <c r="B101" s="633"/>
      <c r="C101" s="633"/>
      <c r="D101" s="684"/>
      <c r="E101" s="637" t="s">
        <v>157</v>
      </c>
      <c r="F101" s="638"/>
      <c r="G101" s="638"/>
      <c r="H101" s="639"/>
      <c r="I101" s="145" t="s">
        <v>98</v>
      </c>
      <c r="J101" s="249">
        <f>J92+J100-($I88*J89)</f>
        <v>0</v>
      </c>
      <c r="K101" s="249">
        <f>K92+K100-($I88*K89)</f>
        <v>0</v>
      </c>
      <c r="L101" s="249">
        <f>L92+L100-($I88*L89)</f>
        <v>0</v>
      </c>
      <c r="M101" s="249">
        <f>M92+M100-($I88*M89)</f>
        <v>0</v>
      </c>
      <c r="N101" s="249">
        <f>N92+N100-($I88*N89)</f>
        <v>0</v>
      </c>
    </row>
    <row r="102" spans="1:14" s="14" customFormat="1" ht="16.5" customHeight="1" thickTop="1">
      <c r="A102" s="687" t="s">
        <v>276</v>
      </c>
      <c r="B102" s="688"/>
      <c r="C102" s="688"/>
      <c r="D102" s="688"/>
      <c r="E102" s="688"/>
      <c r="F102" s="688"/>
      <c r="G102" s="688"/>
      <c r="H102" s="689"/>
      <c r="I102" s="147" t="s">
        <v>96</v>
      </c>
      <c r="J102" s="251">
        <f t="shared" ref="J102:N103" si="1">J36+J52+J68+J84+J100</f>
        <v>0</v>
      </c>
      <c r="K102" s="251">
        <f t="shared" si="1"/>
        <v>0</v>
      </c>
      <c r="L102" s="251">
        <f t="shared" si="1"/>
        <v>0</v>
      </c>
      <c r="M102" s="251">
        <f t="shared" si="1"/>
        <v>0</v>
      </c>
      <c r="N102" s="251">
        <f t="shared" si="1"/>
        <v>0</v>
      </c>
    </row>
    <row r="103" spans="1:14" s="14" customFormat="1" ht="16.5" customHeight="1">
      <c r="A103" s="690"/>
      <c r="B103" s="691"/>
      <c r="C103" s="691"/>
      <c r="D103" s="691"/>
      <c r="E103" s="691"/>
      <c r="F103" s="691"/>
      <c r="G103" s="691"/>
      <c r="H103" s="692"/>
      <c r="I103" s="148" t="s">
        <v>98</v>
      </c>
      <c r="J103" s="252">
        <f t="shared" si="1"/>
        <v>0</v>
      </c>
      <c r="K103" s="252">
        <f t="shared" si="1"/>
        <v>0</v>
      </c>
      <c r="L103" s="252">
        <f t="shared" si="1"/>
        <v>0</v>
      </c>
      <c r="M103" s="252">
        <f t="shared" si="1"/>
        <v>0</v>
      </c>
      <c r="N103" s="252">
        <f t="shared" si="1"/>
        <v>0</v>
      </c>
    </row>
  </sheetData>
  <sheetProtection sheet="1" objects="1" scenarios="1"/>
  <mergeCells count="345">
    <mergeCell ref="E6:H7"/>
    <mergeCell ref="E3:H4"/>
    <mergeCell ref="A3:A5"/>
    <mergeCell ref="D3:D5"/>
    <mergeCell ref="E5:F5"/>
    <mergeCell ref="A6:A21"/>
    <mergeCell ref="D8:D9"/>
    <mergeCell ref="D12:D13"/>
    <mergeCell ref="E12:H13"/>
    <mergeCell ref="D10:D11"/>
    <mergeCell ref="B14:B15"/>
    <mergeCell ref="B16:B17"/>
    <mergeCell ref="B18:B19"/>
    <mergeCell ref="E8:H9"/>
    <mergeCell ref="E10:H11"/>
    <mergeCell ref="B8:B9"/>
    <mergeCell ref="B10:B11"/>
    <mergeCell ref="B12:B13"/>
    <mergeCell ref="C3:C4"/>
    <mergeCell ref="B3:B5"/>
    <mergeCell ref="B20:B21"/>
    <mergeCell ref="C20:C21"/>
    <mergeCell ref="B6:B7"/>
    <mergeCell ref="M18:M19"/>
    <mergeCell ref="N60:N61"/>
    <mergeCell ref="D16:D17"/>
    <mergeCell ref="E16:H17"/>
    <mergeCell ref="D14:D15"/>
    <mergeCell ref="E14:H14"/>
    <mergeCell ref="E15:H15"/>
    <mergeCell ref="E22:H23"/>
    <mergeCell ref="D24:D25"/>
    <mergeCell ref="E24:H25"/>
    <mergeCell ref="M16:M17"/>
    <mergeCell ref="D18:D19"/>
    <mergeCell ref="E18:H19"/>
    <mergeCell ref="N18:N19"/>
    <mergeCell ref="M30:M31"/>
    <mergeCell ref="M28:M29"/>
    <mergeCell ref="N30:N31"/>
    <mergeCell ref="D32:D33"/>
    <mergeCell ref="E32:H33"/>
    <mergeCell ref="N28:N29"/>
    <mergeCell ref="N42:N43"/>
    <mergeCell ref="J42:J43"/>
    <mergeCell ref="K42:K43"/>
    <mergeCell ref="L42:L43"/>
    <mergeCell ref="I10:I11"/>
    <mergeCell ref="J10:J11"/>
    <mergeCell ref="N16:N17"/>
    <mergeCell ref="I14:I15"/>
    <mergeCell ref="J14:J15"/>
    <mergeCell ref="K14:K15"/>
    <mergeCell ref="L14:L15"/>
    <mergeCell ref="I16:I17"/>
    <mergeCell ref="J16:J17"/>
    <mergeCell ref="K16:K17"/>
    <mergeCell ref="L16:L17"/>
    <mergeCell ref="I3:I4"/>
    <mergeCell ref="I18:I19"/>
    <mergeCell ref="J18:J19"/>
    <mergeCell ref="K18:K19"/>
    <mergeCell ref="L18:L19"/>
    <mergeCell ref="M14:M15"/>
    <mergeCell ref="N14:N15"/>
    <mergeCell ref="D26:D27"/>
    <mergeCell ref="E26:H27"/>
    <mergeCell ref="D20:D21"/>
    <mergeCell ref="M26:M27"/>
    <mergeCell ref="N26:N27"/>
    <mergeCell ref="K10:K11"/>
    <mergeCell ref="L10:L11"/>
    <mergeCell ref="E20:H20"/>
    <mergeCell ref="E21:H21"/>
    <mergeCell ref="M10:M11"/>
    <mergeCell ref="N10:N11"/>
    <mergeCell ref="I12:I13"/>
    <mergeCell ref="J12:J13"/>
    <mergeCell ref="K12:K13"/>
    <mergeCell ref="L12:L13"/>
    <mergeCell ref="M12:M13"/>
    <mergeCell ref="N12:N13"/>
    <mergeCell ref="A22:A37"/>
    <mergeCell ref="B22:B23"/>
    <mergeCell ref="B24:B25"/>
    <mergeCell ref="B26:B27"/>
    <mergeCell ref="B28:B29"/>
    <mergeCell ref="L28:L29"/>
    <mergeCell ref="I32:I33"/>
    <mergeCell ref="J32:J33"/>
    <mergeCell ref="K32:K33"/>
    <mergeCell ref="L32:L33"/>
    <mergeCell ref="I26:I27"/>
    <mergeCell ref="J26:J27"/>
    <mergeCell ref="K26:K27"/>
    <mergeCell ref="L26:L27"/>
    <mergeCell ref="D28:D29"/>
    <mergeCell ref="E28:H29"/>
    <mergeCell ref="I28:I29"/>
    <mergeCell ref="J30:J31"/>
    <mergeCell ref="K30:K31"/>
    <mergeCell ref="L30:L31"/>
    <mergeCell ref="E30:H31"/>
    <mergeCell ref="J28:J29"/>
    <mergeCell ref="K28:K29"/>
    <mergeCell ref="B32:B33"/>
    <mergeCell ref="B30:B31"/>
    <mergeCell ref="D30:D31"/>
    <mergeCell ref="I30:I31"/>
    <mergeCell ref="M32:M33"/>
    <mergeCell ref="N32:N33"/>
    <mergeCell ref="B34:B35"/>
    <mergeCell ref="D34:D35"/>
    <mergeCell ref="E34:H35"/>
    <mergeCell ref="I34:I35"/>
    <mergeCell ref="J34:J35"/>
    <mergeCell ref="K34:K35"/>
    <mergeCell ref="L34:L35"/>
    <mergeCell ref="M34:M35"/>
    <mergeCell ref="N34:N35"/>
    <mergeCell ref="B36:B37"/>
    <mergeCell ref="C36:C37"/>
    <mergeCell ref="D36:D37"/>
    <mergeCell ref="E36:H36"/>
    <mergeCell ref="E37:H37"/>
    <mergeCell ref="B38:B39"/>
    <mergeCell ref="E38:H39"/>
    <mergeCell ref="B44:B45"/>
    <mergeCell ref="D44:D45"/>
    <mergeCell ref="E44:H45"/>
    <mergeCell ref="E42:H43"/>
    <mergeCell ref="B40:B41"/>
    <mergeCell ref="D40:D41"/>
    <mergeCell ref="E40:H41"/>
    <mergeCell ref="B42:B43"/>
    <mergeCell ref="D42:D43"/>
    <mergeCell ref="I42:I43"/>
    <mergeCell ref="N44:N45"/>
    <mergeCell ref="B46:B47"/>
    <mergeCell ref="D46:D47"/>
    <mergeCell ref="I46:I47"/>
    <mergeCell ref="J46:J47"/>
    <mergeCell ref="K46:K47"/>
    <mergeCell ref="L46:L47"/>
    <mergeCell ref="M46:M47"/>
    <mergeCell ref="I44:I45"/>
    <mergeCell ref="J44:J45"/>
    <mergeCell ref="M42:M43"/>
    <mergeCell ref="N48:N49"/>
    <mergeCell ref="A38:A53"/>
    <mergeCell ref="B50:B51"/>
    <mergeCell ref="D50:D51"/>
    <mergeCell ref="E50:H51"/>
    <mergeCell ref="I50:I51"/>
    <mergeCell ref="J50:J51"/>
    <mergeCell ref="K50:K51"/>
    <mergeCell ref="L50:L51"/>
    <mergeCell ref="N46:N47"/>
    <mergeCell ref="M50:M51"/>
    <mergeCell ref="N50:N51"/>
    <mergeCell ref="B52:B53"/>
    <mergeCell ref="C52:C53"/>
    <mergeCell ref="D52:D53"/>
    <mergeCell ref="E52:H52"/>
    <mergeCell ref="E53:H53"/>
    <mergeCell ref="E46:H47"/>
    <mergeCell ref="K48:K49"/>
    <mergeCell ref="L48:L49"/>
    <mergeCell ref="M48:M49"/>
    <mergeCell ref="M44:M45"/>
    <mergeCell ref="K44:K45"/>
    <mergeCell ref="L44:L45"/>
    <mergeCell ref="N58:N59"/>
    <mergeCell ref="B60:B61"/>
    <mergeCell ref="D60:D61"/>
    <mergeCell ref="E60:H61"/>
    <mergeCell ref="I60:I61"/>
    <mergeCell ref="J60:J61"/>
    <mergeCell ref="K60:K61"/>
    <mergeCell ref="L60:L61"/>
    <mergeCell ref="M60:M61"/>
    <mergeCell ref="I58:I59"/>
    <mergeCell ref="B56:B57"/>
    <mergeCell ref="D56:D57"/>
    <mergeCell ref="E56:H57"/>
    <mergeCell ref="B58:B59"/>
    <mergeCell ref="D58:D59"/>
    <mergeCell ref="E58:H59"/>
    <mergeCell ref="B48:B49"/>
    <mergeCell ref="B54:B55"/>
    <mergeCell ref="M58:M59"/>
    <mergeCell ref="J58:J59"/>
    <mergeCell ref="K58:K59"/>
    <mergeCell ref="L58:L59"/>
    <mergeCell ref="D48:D49"/>
    <mergeCell ref="E48:H49"/>
    <mergeCell ref="I48:I49"/>
    <mergeCell ref="J48:J49"/>
    <mergeCell ref="A102:H103"/>
    <mergeCell ref="A54:A69"/>
    <mergeCell ref="E54:H55"/>
    <mergeCell ref="K62:K63"/>
    <mergeCell ref="B68:B69"/>
    <mergeCell ref="C68:C69"/>
    <mergeCell ref="D68:D69"/>
    <mergeCell ref="E68:H68"/>
    <mergeCell ref="E69:H69"/>
    <mergeCell ref="A70:A85"/>
    <mergeCell ref="B66:B67"/>
    <mergeCell ref="D66:D67"/>
    <mergeCell ref="E66:H67"/>
    <mergeCell ref="I66:I67"/>
    <mergeCell ref="J66:J67"/>
    <mergeCell ref="K66:K67"/>
    <mergeCell ref="B76:B77"/>
    <mergeCell ref="D76:D77"/>
    <mergeCell ref="E76:H77"/>
    <mergeCell ref="I76:I77"/>
    <mergeCell ref="J76:J77"/>
    <mergeCell ref="K76:K77"/>
    <mergeCell ref="B78:B79"/>
    <mergeCell ref="D78:D79"/>
    <mergeCell ref="L62:L63"/>
    <mergeCell ref="M62:M63"/>
    <mergeCell ref="B62:B63"/>
    <mergeCell ref="D62:D63"/>
    <mergeCell ref="I62:I63"/>
    <mergeCell ref="E62:H63"/>
    <mergeCell ref="N62:N63"/>
    <mergeCell ref="B64:B65"/>
    <mergeCell ref="D64:D65"/>
    <mergeCell ref="E64:H65"/>
    <mergeCell ref="I64:I65"/>
    <mergeCell ref="J64:J65"/>
    <mergeCell ref="K64:K65"/>
    <mergeCell ref="L64:L65"/>
    <mergeCell ref="M64:M65"/>
    <mergeCell ref="J62:J63"/>
    <mergeCell ref="N64:N65"/>
    <mergeCell ref="L76:L77"/>
    <mergeCell ref="M76:M77"/>
    <mergeCell ref="N76:N77"/>
    <mergeCell ref="M78:M79"/>
    <mergeCell ref="L66:L67"/>
    <mergeCell ref="M66:M67"/>
    <mergeCell ref="N66:N67"/>
    <mergeCell ref="B70:B71"/>
    <mergeCell ref="E70:H71"/>
    <mergeCell ref="B72:B73"/>
    <mergeCell ref="D72:D73"/>
    <mergeCell ref="E72:H73"/>
    <mergeCell ref="B74:B75"/>
    <mergeCell ref="D74:D75"/>
    <mergeCell ref="E74:H75"/>
    <mergeCell ref="I74:I75"/>
    <mergeCell ref="J74:J75"/>
    <mergeCell ref="K74:K75"/>
    <mergeCell ref="L74:L75"/>
    <mergeCell ref="M74:M75"/>
    <mergeCell ref="N74:N75"/>
    <mergeCell ref="E78:H79"/>
    <mergeCell ref="I82:I83"/>
    <mergeCell ref="J82:J83"/>
    <mergeCell ref="K82:K83"/>
    <mergeCell ref="N78:N79"/>
    <mergeCell ref="B80:B81"/>
    <mergeCell ref="D80:D81"/>
    <mergeCell ref="E80:H81"/>
    <mergeCell ref="I80:I81"/>
    <mergeCell ref="J80:J81"/>
    <mergeCell ref="L82:L83"/>
    <mergeCell ref="M82:M83"/>
    <mergeCell ref="N82:N83"/>
    <mergeCell ref="I78:I79"/>
    <mergeCell ref="J78:J79"/>
    <mergeCell ref="K78:K79"/>
    <mergeCell ref="L78:L79"/>
    <mergeCell ref="K80:K81"/>
    <mergeCell ref="L80:L81"/>
    <mergeCell ref="M80:M81"/>
    <mergeCell ref="N80:N81"/>
    <mergeCell ref="B84:B85"/>
    <mergeCell ref="C84:C85"/>
    <mergeCell ref="D84:D85"/>
    <mergeCell ref="E84:H84"/>
    <mergeCell ref="E85:H85"/>
    <mergeCell ref="B82:B83"/>
    <mergeCell ref="D82:D83"/>
    <mergeCell ref="B96:B97"/>
    <mergeCell ref="D96:D97"/>
    <mergeCell ref="E96:H97"/>
    <mergeCell ref="E82:H83"/>
    <mergeCell ref="A86:A101"/>
    <mergeCell ref="B86:B87"/>
    <mergeCell ref="E86:H87"/>
    <mergeCell ref="B88:B89"/>
    <mergeCell ref="D88:D89"/>
    <mergeCell ref="E88:H89"/>
    <mergeCell ref="B90:B91"/>
    <mergeCell ref="D90:D91"/>
    <mergeCell ref="E94:H95"/>
    <mergeCell ref="B94:B95"/>
    <mergeCell ref="E90:H91"/>
    <mergeCell ref="D94:D95"/>
    <mergeCell ref="B98:B99"/>
    <mergeCell ref="D98:D99"/>
    <mergeCell ref="E98:H99"/>
    <mergeCell ref="B100:B101"/>
    <mergeCell ref="D100:D101"/>
    <mergeCell ref="I90:I91"/>
    <mergeCell ref="J90:J91"/>
    <mergeCell ref="K90:K91"/>
    <mergeCell ref="L90:L91"/>
    <mergeCell ref="M90:M91"/>
    <mergeCell ref="N90:N91"/>
    <mergeCell ref="B92:B93"/>
    <mergeCell ref="D92:D93"/>
    <mergeCell ref="E92:H93"/>
    <mergeCell ref="I92:I93"/>
    <mergeCell ref="J92:J93"/>
    <mergeCell ref="K92:K93"/>
    <mergeCell ref="L92:L93"/>
    <mergeCell ref="M92:M93"/>
    <mergeCell ref="N92:N93"/>
    <mergeCell ref="I94:I95"/>
    <mergeCell ref="J94:J95"/>
    <mergeCell ref="K94:K95"/>
    <mergeCell ref="L94:L95"/>
    <mergeCell ref="M94:M95"/>
    <mergeCell ref="N94:N95"/>
    <mergeCell ref="M96:M97"/>
    <mergeCell ref="N96:N97"/>
    <mergeCell ref="C100:C101"/>
    <mergeCell ref="E100:H100"/>
    <mergeCell ref="E101:H101"/>
    <mergeCell ref="I96:I97"/>
    <mergeCell ref="J96:J97"/>
    <mergeCell ref="K96:K97"/>
    <mergeCell ref="L96:L97"/>
    <mergeCell ref="N98:N99"/>
    <mergeCell ref="I98:I99"/>
    <mergeCell ref="J98:J99"/>
    <mergeCell ref="K98:K99"/>
    <mergeCell ref="L98:L99"/>
    <mergeCell ref="M98:M99"/>
  </mergeCells>
  <phoneticPr fontId="2"/>
  <printOptions horizontalCentered="1" verticalCentered="1"/>
  <pageMargins left="0.39370078740157483" right="0.19685039370078741" top="0.51181102362204722" bottom="0" header="0.31496062992125984" footer="0"/>
  <pageSetup paperSize="9" scale="97" orientation="portrait" r:id="rId1"/>
  <headerFooter alignWithMargins="0">
    <oddHeader>&amp;RVer．R1.07</oddHeader>
    <oddFooter>&amp;L&amp;8しずおか焼津信用金庫&amp;C&amp;P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9:I47"/>
  <sheetViews>
    <sheetView showGridLines="0" showZeros="0" workbookViewId="0"/>
  </sheetViews>
  <sheetFormatPr defaultRowHeight="13.5"/>
  <cols>
    <col min="1" max="2" width="5.625" customWidth="1"/>
    <col min="11" max="12" width="5.625" customWidth="1"/>
  </cols>
  <sheetData>
    <row r="19" spans="4:9" ht="17.25">
      <c r="D19" s="1"/>
      <c r="F19" s="397"/>
      <c r="G19" s="397"/>
      <c r="H19" s="2"/>
    </row>
    <row r="20" spans="4:9" s="1" customFormat="1" ht="17.25">
      <c r="F20" s="392"/>
    </row>
    <row r="21" spans="4:9" s="1" customFormat="1" ht="17.25">
      <c r="I21" s="393"/>
    </row>
    <row r="24" spans="4:9" ht="17.25">
      <c r="D24" s="1"/>
      <c r="E24" s="397" t="s">
        <v>291</v>
      </c>
      <c r="F24" s="397"/>
      <c r="G24" s="397"/>
      <c r="H24" s="397"/>
    </row>
    <row r="25" spans="4:9" ht="17.25">
      <c r="D25" s="178" t="s">
        <v>28</v>
      </c>
      <c r="E25" s="179" t="s">
        <v>29</v>
      </c>
      <c r="F25" s="179" t="s">
        <v>54</v>
      </c>
      <c r="G25" s="179" t="s">
        <v>55</v>
      </c>
      <c r="H25" s="179" t="s">
        <v>56</v>
      </c>
      <c r="I25" s="179" t="s">
        <v>57</v>
      </c>
    </row>
    <row r="26" spans="4:9" ht="13.5" customHeight="1">
      <c r="D26" s="739">
        <f>①計画表紙!D21</f>
        <v>0</v>
      </c>
      <c r="E26" s="739">
        <f>①計画表紙!E21</f>
        <v>0</v>
      </c>
      <c r="F26" s="739">
        <f>①計画表紙!F21</f>
        <v>0</v>
      </c>
      <c r="G26" s="739">
        <f>①計画表紙!G21</f>
        <v>0</v>
      </c>
      <c r="H26" s="739">
        <f>①計画表紙!H21</f>
        <v>0</v>
      </c>
      <c r="I26" s="739">
        <f>①計画表紙!I21</f>
        <v>0</v>
      </c>
    </row>
    <row r="27" spans="4:9" ht="13.5" customHeight="1">
      <c r="D27" s="740"/>
      <c r="E27" s="740"/>
      <c r="F27" s="740"/>
      <c r="G27" s="740"/>
      <c r="H27" s="740"/>
      <c r="I27" s="740"/>
    </row>
    <row r="41" spans="3:9" ht="18.75">
      <c r="C41" s="3"/>
      <c r="D41" s="29"/>
      <c r="E41" s="29"/>
      <c r="F41" s="29"/>
      <c r="G41" s="29"/>
      <c r="H41" s="29"/>
      <c r="I41" s="29"/>
    </row>
    <row r="42" spans="3:9" ht="21">
      <c r="C42" s="3" t="s">
        <v>3</v>
      </c>
      <c r="D42" s="396">
        <f>①計画表紙!D35:I35</f>
        <v>0</v>
      </c>
      <c r="E42" s="396"/>
      <c r="F42" s="396"/>
      <c r="G42" s="396"/>
      <c r="H42" s="396"/>
      <c r="I42" s="396"/>
    </row>
    <row r="43" spans="3:9" ht="18.75">
      <c r="C43" s="3"/>
    </row>
    <row r="44" spans="3:9" ht="18.75">
      <c r="C44" s="3"/>
    </row>
    <row r="45" spans="3:9" ht="21">
      <c r="C45" s="3" t="s">
        <v>4</v>
      </c>
      <c r="D45" s="396">
        <f>①計画表紙!D38:I38</f>
        <v>0</v>
      </c>
      <c r="E45" s="396"/>
      <c r="F45" s="396"/>
      <c r="G45" s="396"/>
      <c r="H45" s="396"/>
      <c r="I45" s="396"/>
    </row>
    <row r="46" spans="3:9">
      <c r="D46" s="394"/>
      <c r="E46" s="394"/>
      <c r="F46" s="394"/>
      <c r="G46" s="394"/>
      <c r="H46" s="394"/>
      <c r="I46" s="394"/>
    </row>
    <row r="47" spans="3:9">
      <c r="D47" s="394"/>
      <c r="E47" s="394"/>
      <c r="F47" s="394"/>
      <c r="G47" s="394"/>
      <c r="H47" s="394"/>
      <c r="I47" s="394"/>
    </row>
  </sheetData>
  <mergeCells count="10">
    <mergeCell ref="F19:G19"/>
    <mergeCell ref="E24:H24"/>
    <mergeCell ref="H26:H27"/>
    <mergeCell ref="I26:I27"/>
    <mergeCell ref="D42:I42"/>
    <mergeCell ref="D45:I45"/>
    <mergeCell ref="D26:D27"/>
    <mergeCell ref="E26:E27"/>
    <mergeCell ref="F26:F27"/>
    <mergeCell ref="G26:G27"/>
  </mergeCells>
  <phoneticPr fontId="2"/>
  <printOptions horizontalCentered="1" verticalCentered="1"/>
  <pageMargins left="0.39370078740157483" right="0.19685039370078741" top="0.51181102362204722" bottom="0" header="0.31496062992125984" footer="0"/>
  <pageSetup paperSize="9" orientation="portrait" r:id="rId1"/>
  <headerFooter alignWithMargins="0">
    <oddHeader>&amp;RVer．R1.07</oddHeader>
    <oddFooter>&amp;L&amp;8しずおか焼津信用金庫&amp;C&amp;P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0"/>
  <sheetViews>
    <sheetView showGridLines="0" zoomScaleNormal="100" workbookViewId="0"/>
  </sheetViews>
  <sheetFormatPr defaultRowHeight="11.25"/>
  <cols>
    <col min="1" max="1" width="14.25" style="257" customWidth="1"/>
    <col min="2" max="3" width="5.75" style="257" customWidth="1"/>
    <col min="4" max="4" width="18.875" style="298" customWidth="1"/>
    <col min="5" max="5" width="5.75" style="297" customWidth="1"/>
    <col min="6" max="10" width="5.75" style="257" customWidth="1"/>
    <col min="11" max="11" width="19.75" style="257" customWidth="1"/>
    <col min="12" max="12" width="5.75" style="297" customWidth="1"/>
    <col min="13" max="17" width="5.75" style="257" customWidth="1"/>
    <col min="18" max="18" width="19.75" style="257" customWidth="1"/>
    <col min="19" max="19" width="5.75" style="297" customWidth="1"/>
    <col min="20" max="24" width="5.75" style="257" customWidth="1"/>
    <col min="25" max="25" width="19.75" style="257" customWidth="1"/>
    <col min="26" max="26" width="5.75" style="297" customWidth="1"/>
    <col min="27" max="31" width="5.75" style="257" customWidth="1"/>
    <col min="32" max="32" width="19.75" style="257" customWidth="1"/>
    <col min="33" max="33" width="5.75" style="297" customWidth="1"/>
    <col min="34" max="38" width="5.75" style="257" customWidth="1"/>
    <col min="39" max="39" width="19.75" style="257" customWidth="1"/>
    <col min="40" max="40" width="6.75" style="257" customWidth="1"/>
    <col min="41" max="16384" width="9" style="257"/>
  </cols>
  <sheetData>
    <row r="1" spans="1:40" ht="14.25" customHeight="1">
      <c r="A1" s="253" t="s">
        <v>3</v>
      </c>
      <c r="B1" s="749" t="s">
        <v>290</v>
      </c>
      <c r="C1" s="749"/>
      <c r="D1" s="749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254"/>
      <c r="AM1" s="255" t="s">
        <v>259</v>
      </c>
      <c r="AN1" s="256"/>
    </row>
    <row r="2" spans="1:40" ht="14.25" customHeight="1">
      <c r="A2" s="299">
        <f>①計画表紙!D35</f>
        <v>0</v>
      </c>
      <c r="B2" s="253"/>
      <c r="C2" s="253"/>
      <c r="D2" s="258"/>
      <c r="E2" s="259"/>
      <c r="F2" s="253"/>
      <c r="G2" s="253"/>
      <c r="H2" s="253"/>
      <c r="I2" s="253"/>
      <c r="J2" s="253"/>
      <c r="K2" s="253"/>
      <c r="L2" s="259"/>
      <c r="M2" s="253"/>
      <c r="N2" s="253"/>
      <c r="O2" s="253"/>
      <c r="P2" s="253"/>
      <c r="Q2" s="253"/>
      <c r="R2" s="253"/>
      <c r="S2" s="259"/>
      <c r="T2" s="253"/>
      <c r="U2" s="253"/>
      <c r="V2" s="253"/>
      <c r="W2" s="253"/>
      <c r="X2" s="253"/>
      <c r="Y2" s="253"/>
      <c r="Z2" s="259"/>
      <c r="AA2" s="253"/>
      <c r="AB2" s="253"/>
      <c r="AC2" s="253"/>
      <c r="AD2" s="253"/>
      <c r="AE2" s="253"/>
      <c r="AF2" s="253"/>
      <c r="AG2" s="259"/>
      <c r="AH2" s="253"/>
      <c r="AI2" s="253"/>
      <c r="AJ2" s="253"/>
      <c r="AL2" s="260" t="s">
        <v>237</v>
      </c>
      <c r="AM2" s="336"/>
    </row>
    <row r="3" spans="1:40" ht="14.25" customHeight="1">
      <c r="A3" s="253"/>
      <c r="B3" s="429" t="s">
        <v>294</v>
      </c>
      <c r="C3" s="429"/>
      <c r="D3" s="367">
        <f>①計画表紙!E21</f>
        <v>0</v>
      </c>
      <c r="E3" s="259"/>
      <c r="F3" s="253"/>
      <c r="G3" s="253"/>
      <c r="H3" s="253"/>
      <c r="I3" s="253"/>
      <c r="J3" s="253"/>
      <c r="K3" s="253"/>
      <c r="L3" s="259"/>
      <c r="M3" s="253"/>
      <c r="N3" s="253"/>
      <c r="O3" s="253"/>
      <c r="P3" s="253"/>
      <c r="Q3" s="253"/>
      <c r="R3" s="253"/>
      <c r="S3" s="259"/>
      <c r="T3" s="253"/>
      <c r="U3" s="253"/>
      <c r="V3" s="253"/>
      <c r="W3" s="253"/>
      <c r="X3" s="253"/>
      <c r="Y3" s="253"/>
      <c r="Z3" s="259"/>
      <c r="AA3" s="253"/>
      <c r="AB3" s="253"/>
      <c r="AC3" s="253"/>
      <c r="AD3" s="253"/>
      <c r="AE3" s="253"/>
      <c r="AF3" s="253"/>
      <c r="AG3" s="259"/>
      <c r="AH3" s="253"/>
      <c r="AI3" s="253"/>
      <c r="AJ3" s="253"/>
      <c r="AL3" s="260" t="s">
        <v>160</v>
      </c>
      <c r="AM3" s="260" t="s">
        <v>260</v>
      </c>
    </row>
    <row r="4" spans="1:40" ht="14.25" customHeight="1">
      <c r="B4" s="748" t="s">
        <v>295</v>
      </c>
      <c r="C4" s="748"/>
      <c r="D4" s="367">
        <f>①計画表紙!I21</f>
        <v>0</v>
      </c>
      <c r="K4" s="371"/>
      <c r="O4" s="263"/>
      <c r="P4" s="371"/>
      <c r="Q4" s="371"/>
      <c r="R4" s="371"/>
      <c r="V4" s="263"/>
      <c r="W4" s="371"/>
      <c r="X4" s="371"/>
      <c r="Y4" s="371"/>
      <c r="AC4" s="263"/>
      <c r="AD4" s="371"/>
      <c r="AE4" s="371"/>
      <c r="AF4" s="371"/>
      <c r="AJ4" s="263"/>
      <c r="AK4" s="371"/>
      <c r="AL4" s="371"/>
      <c r="AM4" s="372" t="s">
        <v>24</v>
      </c>
      <c r="AN4" s="256"/>
    </row>
    <row r="5" spans="1:40" s="264" customFormat="1" ht="12.75" customHeight="1">
      <c r="A5" s="422"/>
      <c r="B5" s="424" t="str">
        <f>①計画表紙!D20</f>
        <v>前期</v>
      </c>
      <c r="C5" s="425"/>
      <c r="D5" s="426" t="s">
        <v>26</v>
      </c>
      <c r="E5" s="746" t="str">
        <f>①計画表紙!E20</f>
        <v>当期予測</v>
      </c>
      <c r="F5" s="747"/>
      <c r="G5" s="747"/>
      <c r="H5" s="376" t="s">
        <v>287</v>
      </c>
      <c r="I5" s="745">
        <f>①計画表紙!E21</f>
        <v>0</v>
      </c>
      <c r="J5" s="745"/>
      <c r="K5" s="377" t="s">
        <v>288</v>
      </c>
      <c r="L5" s="746" t="str">
        <f>①計画表紙!F20</f>
        <v>2年目</v>
      </c>
      <c r="M5" s="747"/>
      <c r="N5" s="747"/>
      <c r="O5" s="376" t="s">
        <v>287</v>
      </c>
      <c r="P5" s="745">
        <f>①計画表紙!F21</f>
        <v>0</v>
      </c>
      <c r="Q5" s="745"/>
      <c r="R5" s="377" t="s">
        <v>288</v>
      </c>
      <c r="S5" s="746" t="str">
        <f>①計画表紙!G20</f>
        <v>3年目</v>
      </c>
      <c r="T5" s="747"/>
      <c r="U5" s="747"/>
      <c r="V5" s="376" t="s">
        <v>287</v>
      </c>
      <c r="W5" s="745">
        <f>①計画表紙!G21</f>
        <v>0</v>
      </c>
      <c r="X5" s="745"/>
      <c r="Y5" s="377" t="s">
        <v>288</v>
      </c>
      <c r="Z5" s="746" t="str">
        <f>①計画表紙!H20</f>
        <v>4年目</v>
      </c>
      <c r="AA5" s="747"/>
      <c r="AB5" s="747"/>
      <c r="AC5" s="376" t="s">
        <v>287</v>
      </c>
      <c r="AD5" s="745">
        <f>①計画表紙!H21</f>
        <v>0</v>
      </c>
      <c r="AE5" s="745"/>
      <c r="AF5" s="377" t="s">
        <v>288</v>
      </c>
      <c r="AG5" s="746" t="str">
        <f>①計画表紙!I20</f>
        <v>5年目</v>
      </c>
      <c r="AH5" s="747"/>
      <c r="AI5" s="747"/>
      <c r="AJ5" s="376" t="s">
        <v>287</v>
      </c>
      <c r="AK5" s="745">
        <f>①計画表紙!I21</f>
        <v>0</v>
      </c>
      <c r="AL5" s="745"/>
      <c r="AM5" s="377" t="s">
        <v>288</v>
      </c>
    </row>
    <row r="6" spans="1:40" s="264" customFormat="1" ht="12.75" customHeight="1">
      <c r="A6" s="423"/>
      <c r="B6" s="301">
        <f>'⑨-1売上計画（簡易）'!H4</f>
        <v>0</v>
      </c>
      <c r="C6" s="266" t="s">
        <v>162</v>
      </c>
      <c r="D6" s="427"/>
      <c r="E6" s="375" t="s">
        <v>281</v>
      </c>
      <c r="F6" s="266" t="s">
        <v>162</v>
      </c>
      <c r="G6" s="338" t="s">
        <v>282</v>
      </c>
      <c r="H6" s="266" t="s">
        <v>162</v>
      </c>
      <c r="I6" s="338" t="s">
        <v>284</v>
      </c>
      <c r="J6" s="348" t="s">
        <v>283</v>
      </c>
      <c r="K6" s="378" t="s">
        <v>285</v>
      </c>
      <c r="L6" s="375" t="s">
        <v>281</v>
      </c>
      <c r="M6" s="266" t="s">
        <v>162</v>
      </c>
      <c r="N6" s="338" t="s">
        <v>282</v>
      </c>
      <c r="O6" s="266" t="s">
        <v>162</v>
      </c>
      <c r="P6" s="338" t="s">
        <v>284</v>
      </c>
      <c r="Q6" s="348" t="s">
        <v>283</v>
      </c>
      <c r="R6" s="378" t="s">
        <v>285</v>
      </c>
      <c r="S6" s="375" t="s">
        <v>281</v>
      </c>
      <c r="T6" s="266" t="s">
        <v>162</v>
      </c>
      <c r="U6" s="338" t="s">
        <v>282</v>
      </c>
      <c r="V6" s="266" t="s">
        <v>162</v>
      </c>
      <c r="W6" s="338" t="s">
        <v>284</v>
      </c>
      <c r="X6" s="348" t="s">
        <v>283</v>
      </c>
      <c r="Y6" s="378" t="s">
        <v>285</v>
      </c>
      <c r="Z6" s="375" t="s">
        <v>281</v>
      </c>
      <c r="AA6" s="266" t="s">
        <v>162</v>
      </c>
      <c r="AB6" s="338" t="s">
        <v>282</v>
      </c>
      <c r="AC6" s="266" t="s">
        <v>162</v>
      </c>
      <c r="AD6" s="338" t="s">
        <v>284</v>
      </c>
      <c r="AE6" s="348" t="s">
        <v>283</v>
      </c>
      <c r="AF6" s="378" t="s">
        <v>285</v>
      </c>
      <c r="AG6" s="375" t="s">
        <v>281</v>
      </c>
      <c r="AH6" s="266" t="s">
        <v>162</v>
      </c>
      <c r="AI6" s="338" t="s">
        <v>282</v>
      </c>
      <c r="AJ6" s="266" t="s">
        <v>162</v>
      </c>
      <c r="AK6" s="338" t="s">
        <v>284</v>
      </c>
      <c r="AL6" s="348" t="s">
        <v>283</v>
      </c>
      <c r="AM6" s="378" t="s">
        <v>285</v>
      </c>
    </row>
    <row r="7" spans="1:40" s="264" customFormat="1" ht="12.75" customHeight="1">
      <c r="A7" s="387" t="str">
        <f>'⑦-1損益計算書（製造業）'!A7</f>
        <v>売上高1</v>
      </c>
      <c r="B7" s="325">
        <f>'⑦-1損益計算書（製造業）'!B7</f>
        <v>0</v>
      </c>
      <c r="C7" s="305" t="e">
        <f t="shared" ref="C7:C38" si="0">B7/B$12</f>
        <v>#DIV/0!</v>
      </c>
      <c r="D7" s="341">
        <f>'⑦-1損益計算書（製造業）'!D7</f>
        <v>0</v>
      </c>
      <c r="E7" s="325">
        <f>'⑦-1損益計算書（製造業）'!E7</f>
        <v>0</v>
      </c>
      <c r="F7" s="305" t="e">
        <f t="shared" ref="F7:H38" si="1">E7/E$12</f>
        <v>#DIV/0!</v>
      </c>
      <c r="G7" s="369"/>
      <c r="H7" s="305" t="e">
        <f t="shared" si="1"/>
        <v>#DIV/0!</v>
      </c>
      <c r="I7" s="325">
        <f>G7-E7</f>
        <v>0</v>
      </c>
      <c r="J7" s="349" t="e">
        <f>H7-F7</f>
        <v>#DIV/0!</v>
      </c>
      <c r="K7" s="354"/>
      <c r="L7" s="325">
        <f>'⑦-1損益計算書（製造業）'!G7</f>
        <v>0</v>
      </c>
      <c r="M7" s="305" t="e">
        <f t="shared" ref="M7:M38" si="2">L7/L$12</f>
        <v>#DIV/0!</v>
      </c>
      <c r="N7" s="369"/>
      <c r="O7" s="305" t="e">
        <f t="shared" ref="O7:O38" si="3">N7/N$12</f>
        <v>#DIV/0!</v>
      </c>
      <c r="P7" s="325">
        <f>N7-L7</f>
        <v>0</v>
      </c>
      <c r="Q7" s="349" t="e">
        <f>O7-M7</f>
        <v>#DIV/0!</v>
      </c>
      <c r="R7" s="354"/>
      <c r="S7" s="325">
        <f>'⑦-1損益計算書（製造業）'!I7</f>
        <v>0</v>
      </c>
      <c r="T7" s="305" t="e">
        <f t="shared" ref="T7:T38" si="4">S7/S$12</f>
        <v>#DIV/0!</v>
      </c>
      <c r="U7" s="369"/>
      <c r="V7" s="305" t="e">
        <f t="shared" ref="V7:V38" si="5">U7/U$12</f>
        <v>#DIV/0!</v>
      </c>
      <c r="W7" s="325">
        <f>U7-S7</f>
        <v>0</v>
      </c>
      <c r="X7" s="349" t="e">
        <f>V7-T7</f>
        <v>#DIV/0!</v>
      </c>
      <c r="Y7" s="354"/>
      <c r="Z7" s="325">
        <f>'⑦-1損益計算書（製造業）'!K7</f>
        <v>0</v>
      </c>
      <c r="AA7" s="305" t="e">
        <f t="shared" ref="AA7:AA38" si="6">Z7/Z$12</f>
        <v>#DIV/0!</v>
      </c>
      <c r="AB7" s="369"/>
      <c r="AC7" s="305" t="e">
        <f t="shared" ref="AC7:AC38" si="7">AB7/AB$12</f>
        <v>#DIV/0!</v>
      </c>
      <c r="AD7" s="325">
        <f>AB7-Z7</f>
        <v>0</v>
      </c>
      <c r="AE7" s="349" t="e">
        <f>AC7-AA7</f>
        <v>#DIV/0!</v>
      </c>
      <c r="AF7" s="354"/>
      <c r="AG7" s="325">
        <f>'⑦-1損益計算書（製造業）'!M7</f>
        <v>0</v>
      </c>
      <c r="AH7" s="305" t="e">
        <f t="shared" ref="AH7:AH38" si="8">AG7/AG$12</f>
        <v>#DIV/0!</v>
      </c>
      <c r="AI7" s="369"/>
      <c r="AJ7" s="305" t="e">
        <f t="shared" ref="AJ7:AJ38" si="9">AI7/AI$12</f>
        <v>#DIV/0!</v>
      </c>
      <c r="AK7" s="325">
        <f>AI7-AG7</f>
        <v>0</v>
      </c>
      <c r="AL7" s="349" t="e">
        <f>AJ7-AH7</f>
        <v>#DIV/0!</v>
      </c>
      <c r="AM7" s="354"/>
    </row>
    <row r="8" spans="1:40" s="264" customFormat="1" ht="12.75" customHeight="1">
      <c r="A8" s="387" t="str">
        <f>'⑦-1損益計算書（製造業）'!A8</f>
        <v>売上高2</v>
      </c>
      <c r="B8" s="325">
        <f>'⑦-1損益計算書（製造業）'!B8</f>
        <v>0</v>
      </c>
      <c r="C8" s="305" t="e">
        <f t="shared" si="0"/>
        <v>#DIV/0!</v>
      </c>
      <c r="D8" s="341">
        <f>'⑦-1損益計算書（製造業）'!D8</f>
        <v>0</v>
      </c>
      <c r="E8" s="325">
        <f>'⑦-1損益計算書（製造業）'!E8</f>
        <v>0</v>
      </c>
      <c r="F8" s="305" t="e">
        <f t="shared" si="1"/>
        <v>#DIV/0!</v>
      </c>
      <c r="G8" s="369"/>
      <c r="H8" s="305" t="e">
        <f t="shared" si="1"/>
        <v>#DIV/0!</v>
      </c>
      <c r="I8" s="325">
        <f t="shared" ref="I8:I70" si="10">G8-E8</f>
        <v>0</v>
      </c>
      <c r="J8" s="349" t="e">
        <f t="shared" ref="J8:J70" si="11">H8-F8</f>
        <v>#DIV/0!</v>
      </c>
      <c r="K8" s="355"/>
      <c r="L8" s="325">
        <f>'⑦-1損益計算書（製造業）'!G8</f>
        <v>0</v>
      </c>
      <c r="M8" s="305" t="e">
        <f t="shared" si="2"/>
        <v>#DIV/0!</v>
      </c>
      <c r="N8" s="369"/>
      <c r="O8" s="305" t="e">
        <f t="shared" si="3"/>
        <v>#DIV/0!</v>
      </c>
      <c r="P8" s="325">
        <f t="shared" ref="P8:P70" si="12">N8-L8</f>
        <v>0</v>
      </c>
      <c r="Q8" s="349" t="e">
        <f t="shared" ref="Q8:Q70" si="13">O8-M8</f>
        <v>#DIV/0!</v>
      </c>
      <c r="R8" s="355"/>
      <c r="S8" s="325">
        <f>'⑦-1損益計算書（製造業）'!I8</f>
        <v>0</v>
      </c>
      <c r="T8" s="305" t="e">
        <f t="shared" si="4"/>
        <v>#DIV/0!</v>
      </c>
      <c r="U8" s="369"/>
      <c r="V8" s="305" t="e">
        <f t="shared" si="5"/>
        <v>#DIV/0!</v>
      </c>
      <c r="W8" s="325">
        <f t="shared" ref="W8:W70" si="14">U8-S8</f>
        <v>0</v>
      </c>
      <c r="X8" s="349" t="e">
        <f t="shared" ref="X8:X70" si="15">V8-T8</f>
        <v>#DIV/0!</v>
      </c>
      <c r="Y8" s="355"/>
      <c r="Z8" s="325">
        <f>'⑦-1損益計算書（製造業）'!K8</f>
        <v>0</v>
      </c>
      <c r="AA8" s="305" t="e">
        <f t="shared" si="6"/>
        <v>#DIV/0!</v>
      </c>
      <c r="AB8" s="369"/>
      <c r="AC8" s="305" t="e">
        <f t="shared" si="7"/>
        <v>#DIV/0!</v>
      </c>
      <c r="AD8" s="325">
        <f t="shared" ref="AD8:AD70" si="16">AB8-Z8</f>
        <v>0</v>
      </c>
      <c r="AE8" s="349" t="e">
        <f t="shared" ref="AE8:AE70" si="17">AC8-AA8</f>
        <v>#DIV/0!</v>
      </c>
      <c r="AF8" s="355"/>
      <c r="AG8" s="325">
        <f>'⑦-1損益計算書（製造業）'!M8</f>
        <v>0</v>
      </c>
      <c r="AH8" s="305" t="e">
        <f t="shared" si="8"/>
        <v>#DIV/0!</v>
      </c>
      <c r="AI8" s="369"/>
      <c r="AJ8" s="305" t="e">
        <f t="shared" si="9"/>
        <v>#DIV/0!</v>
      </c>
      <c r="AK8" s="325">
        <f t="shared" ref="AK8:AK70" si="18">AI8-AG8</f>
        <v>0</v>
      </c>
      <c r="AL8" s="349" t="e">
        <f t="shared" ref="AL8:AL70" si="19">AJ8-AH8</f>
        <v>#DIV/0!</v>
      </c>
      <c r="AM8" s="355"/>
    </row>
    <row r="9" spans="1:40" s="264" customFormat="1" ht="12.75" hidden="1" customHeight="1">
      <c r="A9" s="387" t="str">
        <f>'⑦-1損益計算書（製造業）'!A9</f>
        <v>売上高3</v>
      </c>
      <c r="B9" s="303">
        <f>'⑦-1損益計算書（製造業）'!B9</f>
        <v>0</v>
      </c>
      <c r="C9" s="305" t="e">
        <f t="shared" si="0"/>
        <v>#DIV/0!</v>
      </c>
      <c r="D9" s="341">
        <f>'⑦-1損益計算書（製造業）'!D9</f>
        <v>0</v>
      </c>
      <c r="E9" s="303">
        <f>'⑦-1損益計算書（製造業）'!E9</f>
        <v>0</v>
      </c>
      <c r="F9" s="305" t="e">
        <f t="shared" si="1"/>
        <v>#DIV/0!</v>
      </c>
      <c r="G9" s="270"/>
      <c r="H9" s="305" t="e">
        <f t="shared" si="1"/>
        <v>#DIV/0!</v>
      </c>
      <c r="I9" s="303">
        <f t="shared" si="10"/>
        <v>0</v>
      </c>
      <c r="J9" s="349" t="e">
        <f t="shared" si="11"/>
        <v>#DIV/0!</v>
      </c>
      <c r="K9" s="354"/>
      <c r="L9" s="303">
        <f>'⑦-1損益計算書（製造業）'!G9</f>
        <v>0</v>
      </c>
      <c r="M9" s="305" t="e">
        <f t="shared" si="2"/>
        <v>#DIV/0!</v>
      </c>
      <c r="N9" s="270"/>
      <c r="O9" s="305" t="e">
        <f t="shared" si="3"/>
        <v>#DIV/0!</v>
      </c>
      <c r="P9" s="303">
        <f t="shared" si="12"/>
        <v>0</v>
      </c>
      <c r="Q9" s="349" t="e">
        <f t="shared" si="13"/>
        <v>#DIV/0!</v>
      </c>
      <c r="R9" s="354"/>
      <c r="S9" s="303">
        <f>'⑦-1損益計算書（製造業）'!I9</f>
        <v>0</v>
      </c>
      <c r="T9" s="305" t="e">
        <f t="shared" si="4"/>
        <v>#DIV/0!</v>
      </c>
      <c r="U9" s="270"/>
      <c r="V9" s="305" t="e">
        <f t="shared" si="5"/>
        <v>#DIV/0!</v>
      </c>
      <c r="W9" s="303">
        <f t="shared" si="14"/>
        <v>0</v>
      </c>
      <c r="X9" s="349" t="e">
        <f t="shared" si="15"/>
        <v>#DIV/0!</v>
      </c>
      <c r="Y9" s="354"/>
      <c r="Z9" s="303">
        <f>'⑦-1損益計算書（製造業）'!K9</f>
        <v>0</v>
      </c>
      <c r="AA9" s="305" t="e">
        <f t="shared" si="6"/>
        <v>#DIV/0!</v>
      </c>
      <c r="AB9" s="270"/>
      <c r="AC9" s="305" t="e">
        <f t="shared" si="7"/>
        <v>#DIV/0!</v>
      </c>
      <c r="AD9" s="303">
        <f t="shared" si="16"/>
        <v>0</v>
      </c>
      <c r="AE9" s="349" t="e">
        <f t="shared" si="17"/>
        <v>#DIV/0!</v>
      </c>
      <c r="AF9" s="354"/>
      <c r="AG9" s="303">
        <f>'⑦-1損益計算書（製造業）'!M9</f>
        <v>0</v>
      </c>
      <c r="AH9" s="305" t="e">
        <f t="shared" si="8"/>
        <v>#DIV/0!</v>
      </c>
      <c r="AI9" s="270"/>
      <c r="AJ9" s="305" t="e">
        <f t="shared" si="9"/>
        <v>#DIV/0!</v>
      </c>
      <c r="AK9" s="303">
        <f t="shared" si="18"/>
        <v>0</v>
      </c>
      <c r="AL9" s="349" t="e">
        <f t="shared" si="19"/>
        <v>#DIV/0!</v>
      </c>
      <c r="AM9" s="354"/>
    </row>
    <row r="10" spans="1:40" s="264" customFormat="1" ht="12.75" hidden="1" customHeight="1">
      <c r="A10" s="387" t="str">
        <f>'⑦-1損益計算書（製造業）'!A10</f>
        <v>売上高4</v>
      </c>
      <c r="B10" s="303">
        <f>'⑦-1損益計算書（製造業）'!B10</f>
        <v>0</v>
      </c>
      <c r="C10" s="305" t="e">
        <f t="shared" si="0"/>
        <v>#DIV/0!</v>
      </c>
      <c r="D10" s="341">
        <f>'⑦-1損益計算書（製造業）'!D10</f>
        <v>0</v>
      </c>
      <c r="E10" s="303">
        <f>'⑦-1損益計算書（製造業）'!E10</f>
        <v>0</v>
      </c>
      <c r="F10" s="305" t="e">
        <f t="shared" si="1"/>
        <v>#DIV/0!</v>
      </c>
      <c r="G10" s="270"/>
      <c r="H10" s="305" t="e">
        <f t="shared" si="1"/>
        <v>#DIV/0!</v>
      </c>
      <c r="I10" s="303">
        <f t="shared" si="10"/>
        <v>0</v>
      </c>
      <c r="J10" s="349" t="e">
        <f t="shared" si="11"/>
        <v>#DIV/0!</v>
      </c>
      <c r="K10" s="354"/>
      <c r="L10" s="303">
        <f>'⑦-1損益計算書（製造業）'!G10</f>
        <v>0</v>
      </c>
      <c r="M10" s="305" t="e">
        <f t="shared" si="2"/>
        <v>#DIV/0!</v>
      </c>
      <c r="N10" s="270"/>
      <c r="O10" s="305" t="e">
        <f t="shared" si="3"/>
        <v>#DIV/0!</v>
      </c>
      <c r="P10" s="303">
        <f t="shared" si="12"/>
        <v>0</v>
      </c>
      <c r="Q10" s="349" t="e">
        <f t="shared" si="13"/>
        <v>#DIV/0!</v>
      </c>
      <c r="R10" s="354"/>
      <c r="S10" s="303">
        <f>'⑦-1損益計算書（製造業）'!I10</f>
        <v>0</v>
      </c>
      <c r="T10" s="305" t="e">
        <f t="shared" si="4"/>
        <v>#DIV/0!</v>
      </c>
      <c r="U10" s="270"/>
      <c r="V10" s="305" t="e">
        <f t="shared" si="5"/>
        <v>#DIV/0!</v>
      </c>
      <c r="W10" s="303">
        <f t="shared" si="14"/>
        <v>0</v>
      </c>
      <c r="X10" s="349" t="e">
        <f t="shared" si="15"/>
        <v>#DIV/0!</v>
      </c>
      <c r="Y10" s="354"/>
      <c r="Z10" s="303">
        <f>'⑦-1損益計算書（製造業）'!K10</f>
        <v>0</v>
      </c>
      <c r="AA10" s="305" t="e">
        <f t="shared" si="6"/>
        <v>#DIV/0!</v>
      </c>
      <c r="AB10" s="270"/>
      <c r="AC10" s="305" t="e">
        <f t="shared" si="7"/>
        <v>#DIV/0!</v>
      </c>
      <c r="AD10" s="303">
        <f t="shared" si="16"/>
        <v>0</v>
      </c>
      <c r="AE10" s="349" t="e">
        <f t="shared" si="17"/>
        <v>#DIV/0!</v>
      </c>
      <c r="AF10" s="354"/>
      <c r="AG10" s="303">
        <f>'⑦-1損益計算書（製造業）'!M10</f>
        <v>0</v>
      </c>
      <c r="AH10" s="305" t="e">
        <f t="shared" si="8"/>
        <v>#DIV/0!</v>
      </c>
      <c r="AI10" s="270"/>
      <c r="AJ10" s="305" t="e">
        <f t="shared" si="9"/>
        <v>#DIV/0!</v>
      </c>
      <c r="AK10" s="303">
        <f t="shared" si="18"/>
        <v>0</v>
      </c>
      <c r="AL10" s="349" t="e">
        <f t="shared" si="19"/>
        <v>#DIV/0!</v>
      </c>
      <c r="AM10" s="354"/>
    </row>
    <row r="11" spans="1:40" s="264" customFormat="1" ht="12.75" hidden="1" customHeight="1">
      <c r="A11" s="387" t="str">
        <f>'⑦-1損益計算書（製造業）'!A11</f>
        <v>売上高5</v>
      </c>
      <c r="B11" s="303">
        <f>'⑦-1損益計算書（製造業）'!B11</f>
        <v>0</v>
      </c>
      <c r="C11" s="305" t="e">
        <f t="shared" si="0"/>
        <v>#DIV/0!</v>
      </c>
      <c r="D11" s="341">
        <f>'⑦-1損益計算書（製造業）'!D11</f>
        <v>0</v>
      </c>
      <c r="E11" s="303">
        <f>'⑦-1損益計算書（製造業）'!E11</f>
        <v>0</v>
      </c>
      <c r="F11" s="305" t="e">
        <f t="shared" si="1"/>
        <v>#DIV/0!</v>
      </c>
      <c r="G11" s="270"/>
      <c r="H11" s="305" t="e">
        <f t="shared" si="1"/>
        <v>#DIV/0!</v>
      </c>
      <c r="I11" s="303">
        <f t="shared" si="10"/>
        <v>0</v>
      </c>
      <c r="J11" s="349" t="e">
        <f t="shared" si="11"/>
        <v>#DIV/0!</v>
      </c>
      <c r="K11" s="354"/>
      <c r="L11" s="303">
        <f>'⑦-1損益計算書（製造業）'!G11</f>
        <v>0</v>
      </c>
      <c r="M11" s="305" t="e">
        <f t="shared" si="2"/>
        <v>#DIV/0!</v>
      </c>
      <c r="N11" s="270"/>
      <c r="O11" s="305" t="e">
        <f t="shared" si="3"/>
        <v>#DIV/0!</v>
      </c>
      <c r="P11" s="303">
        <f t="shared" si="12"/>
        <v>0</v>
      </c>
      <c r="Q11" s="349" t="e">
        <f t="shared" si="13"/>
        <v>#DIV/0!</v>
      </c>
      <c r="R11" s="354"/>
      <c r="S11" s="303">
        <f>'⑦-1損益計算書（製造業）'!I11</f>
        <v>0</v>
      </c>
      <c r="T11" s="305" t="e">
        <f t="shared" si="4"/>
        <v>#DIV/0!</v>
      </c>
      <c r="U11" s="270"/>
      <c r="V11" s="305" t="e">
        <f t="shared" si="5"/>
        <v>#DIV/0!</v>
      </c>
      <c r="W11" s="303">
        <f t="shared" si="14"/>
        <v>0</v>
      </c>
      <c r="X11" s="349" t="e">
        <f t="shared" si="15"/>
        <v>#DIV/0!</v>
      </c>
      <c r="Y11" s="354"/>
      <c r="Z11" s="303">
        <f>'⑦-1損益計算書（製造業）'!K11</f>
        <v>0</v>
      </c>
      <c r="AA11" s="305" t="e">
        <f t="shared" si="6"/>
        <v>#DIV/0!</v>
      </c>
      <c r="AB11" s="270"/>
      <c r="AC11" s="305" t="e">
        <f t="shared" si="7"/>
        <v>#DIV/0!</v>
      </c>
      <c r="AD11" s="303">
        <f t="shared" si="16"/>
        <v>0</v>
      </c>
      <c r="AE11" s="349" t="e">
        <f t="shared" si="17"/>
        <v>#DIV/0!</v>
      </c>
      <c r="AF11" s="354"/>
      <c r="AG11" s="303">
        <f>'⑦-1損益計算書（製造業）'!M11</f>
        <v>0</v>
      </c>
      <c r="AH11" s="305" t="e">
        <f t="shared" si="8"/>
        <v>#DIV/0!</v>
      </c>
      <c r="AI11" s="270"/>
      <c r="AJ11" s="305" t="e">
        <f t="shared" si="9"/>
        <v>#DIV/0!</v>
      </c>
      <c r="AK11" s="303">
        <f t="shared" si="18"/>
        <v>0</v>
      </c>
      <c r="AL11" s="349" t="e">
        <f t="shared" si="19"/>
        <v>#DIV/0!</v>
      </c>
      <c r="AM11" s="354"/>
    </row>
    <row r="12" spans="1:40" s="264" customFormat="1" ht="12.75" customHeight="1">
      <c r="A12" s="388" t="str">
        <f>'⑦-1損益計算書（製造業）'!A12</f>
        <v>＜売上高合計＞</v>
      </c>
      <c r="B12" s="302">
        <f>'⑦-1損益計算書（製造業）'!B12</f>
        <v>0</v>
      </c>
      <c r="C12" s="306" t="e">
        <f t="shared" si="0"/>
        <v>#DIV/0!</v>
      </c>
      <c r="D12" s="342">
        <f>'⑦-1損益計算書（製造業）'!D12</f>
        <v>0</v>
      </c>
      <c r="E12" s="302">
        <f>'⑦-1損益計算書（製造業）'!E12</f>
        <v>0</v>
      </c>
      <c r="F12" s="306" t="e">
        <f t="shared" si="1"/>
        <v>#DIV/0!</v>
      </c>
      <c r="G12" s="302">
        <f>SUM(G7:G11)</f>
        <v>0</v>
      </c>
      <c r="H12" s="306" t="e">
        <f t="shared" si="1"/>
        <v>#DIV/0!</v>
      </c>
      <c r="I12" s="302">
        <f t="shared" si="10"/>
        <v>0</v>
      </c>
      <c r="J12" s="350" t="e">
        <f t="shared" si="11"/>
        <v>#DIV/0!</v>
      </c>
      <c r="K12" s="356"/>
      <c r="L12" s="302">
        <f>'⑦-1損益計算書（製造業）'!G12</f>
        <v>0</v>
      </c>
      <c r="M12" s="306" t="e">
        <f t="shared" si="2"/>
        <v>#DIV/0!</v>
      </c>
      <c r="N12" s="302">
        <f>SUM(N7:N11)</f>
        <v>0</v>
      </c>
      <c r="O12" s="306" t="e">
        <f t="shared" si="3"/>
        <v>#DIV/0!</v>
      </c>
      <c r="P12" s="302">
        <f t="shared" si="12"/>
        <v>0</v>
      </c>
      <c r="Q12" s="350" t="e">
        <f t="shared" si="13"/>
        <v>#DIV/0!</v>
      </c>
      <c r="R12" s="356"/>
      <c r="S12" s="302">
        <f>'⑦-1損益計算書（製造業）'!I12</f>
        <v>0</v>
      </c>
      <c r="T12" s="306" t="e">
        <f t="shared" si="4"/>
        <v>#DIV/0!</v>
      </c>
      <c r="U12" s="302">
        <f>SUM(U7:U11)</f>
        <v>0</v>
      </c>
      <c r="V12" s="306" t="e">
        <f t="shared" si="5"/>
        <v>#DIV/0!</v>
      </c>
      <c r="W12" s="302">
        <f t="shared" si="14"/>
        <v>0</v>
      </c>
      <c r="X12" s="350" t="e">
        <f t="shared" si="15"/>
        <v>#DIV/0!</v>
      </c>
      <c r="Y12" s="356"/>
      <c r="Z12" s="302">
        <f>'⑦-1損益計算書（製造業）'!K12</f>
        <v>0</v>
      </c>
      <c r="AA12" s="306" t="e">
        <f t="shared" si="6"/>
        <v>#DIV/0!</v>
      </c>
      <c r="AB12" s="302">
        <f>SUM(AB7:AB11)</f>
        <v>0</v>
      </c>
      <c r="AC12" s="306" t="e">
        <f t="shared" si="7"/>
        <v>#DIV/0!</v>
      </c>
      <c r="AD12" s="302">
        <f t="shared" si="16"/>
        <v>0</v>
      </c>
      <c r="AE12" s="350" t="e">
        <f t="shared" si="17"/>
        <v>#DIV/0!</v>
      </c>
      <c r="AF12" s="356"/>
      <c r="AG12" s="302">
        <f>'⑦-1損益計算書（製造業）'!M12</f>
        <v>0</v>
      </c>
      <c r="AH12" s="306" t="e">
        <f t="shared" si="8"/>
        <v>#DIV/0!</v>
      </c>
      <c r="AI12" s="302">
        <f>SUM(AI7:AI11)</f>
        <v>0</v>
      </c>
      <c r="AJ12" s="306" t="e">
        <f t="shared" si="9"/>
        <v>#DIV/0!</v>
      </c>
      <c r="AK12" s="302">
        <f t="shared" si="18"/>
        <v>0</v>
      </c>
      <c r="AL12" s="350" t="e">
        <f t="shared" si="19"/>
        <v>#DIV/0!</v>
      </c>
      <c r="AM12" s="356"/>
    </row>
    <row r="13" spans="1:40" s="264" customFormat="1" ht="12.75" hidden="1" customHeight="1">
      <c r="A13" s="387" t="str">
        <f>'⑦-1損益計算書（製造業）'!A13</f>
        <v>（損益分岐点）</v>
      </c>
      <c r="B13" s="303">
        <f>'⑦-1損益計算書（製造業）'!B13</f>
        <v>0</v>
      </c>
      <c r="C13" s="305" t="e">
        <f t="shared" si="0"/>
        <v>#DIV/0!</v>
      </c>
      <c r="D13" s="341">
        <f>'⑦-1損益計算書（製造業）'!D13</f>
        <v>0</v>
      </c>
      <c r="E13" s="303">
        <f>'⑦-1損益計算書（製造業）'!E13</f>
        <v>0</v>
      </c>
      <c r="F13" s="305" t="e">
        <f t="shared" si="1"/>
        <v>#DIV/0!</v>
      </c>
      <c r="G13" s="270"/>
      <c r="H13" s="305" t="e">
        <f t="shared" si="1"/>
        <v>#DIV/0!</v>
      </c>
      <c r="I13" s="303">
        <f t="shared" si="10"/>
        <v>0</v>
      </c>
      <c r="J13" s="349" t="e">
        <f t="shared" si="11"/>
        <v>#DIV/0!</v>
      </c>
      <c r="K13" s="354"/>
      <c r="L13" s="303">
        <f>'⑦-1損益計算書（製造業）'!G13</f>
        <v>0</v>
      </c>
      <c r="M13" s="305" t="e">
        <f t="shared" si="2"/>
        <v>#DIV/0!</v>
      </c>
      <c r="N13" s="270"/>
      <c r="O13" s="305" t="e">
        <f t="shared" si="3"/>
        <v>#DIV/0!</v>
      </c>
      <c r="P13" s="303">
        <f t="shared" si="12"/>
        <v>0</v>
      </c>
      <c r="Q13" s="349" t="e">
        <f t="shared" si="13"/>
        <v>#DIV/0!</v>
      </c>
      <c r="R13" s="354"/>
      <c r="S13" s="303">
        <f>'⑦-1損益計算書（製造業）'!I13</f>
        <v>0</v>
      </c>
      <c r="T13" s="305" t="e">
        <f t="shared" si="4"/>
        <v>#DIV/0!</v>
      </c>
      <c r="U13" s="270"/>
      <c r="V13" s="305" t="e">
        <f t="shared" si="5"/>
        <v>#DIV/0!</v>
      </c>
      <c r="W13" s="303">
        <f t="shared" si="14"/>
        <v>0</v>
      </c>
      <c r="X13" s="349" t="e">
        <f t="shared" si="15"/>
        <v>#DIV/0!</v>
      </c>
      <c r="Y13" s="354"/>
      <c r="Z13" s="303">
        <f>'⑦-1損益計算書（製造業）'!K13</f>
        <v>0</v>
      </c>
      <c r="AA13" s="305" t="e">
        <f t="shared" si="6"/>
        <v>#DIV/0!</v>
      </c>
      <c r="AB13" s="270"/>
      <c r="AC13" s="305" t="e">
        <f t="shared" si="7"/>
        <v>#DIV/0!</v>
      </c>
      <c r="AD13" s="303">
        <f t="shared" si="16"/>
        <v>0</v>
      </c>
      <c r="AE13" s="349" t="e">
        <f t="shared" si="17"/>
        <v>#DIV/0!</v>
      </c>
      <c r="AF13" s="354"/>
      <c r="AG13" s="303">
        <f>'⑦-1損益計算書（製造業）'!M13</f>
        <v>0</v>
      </c>
      <c r="AH13" s="305" t="e">
        <f t="shared" si="8"/>
        <v>#DIV/0!</v>
      </c>
      <c r="AI13" s="270"/>
      <c r="AJ13" s="305" t="e">
        <f t="shared" si="9"/>
        <v>#DIV/0!</v>
      </c>
      <c r="AK13" s="303">
        <f t="shared" si="18"/>
        <v>0</v>
      </c>
      <c r="AL13" s="349" t="e">
        <f t="shared" si="19"/>
        <v>#DIV/0!</v>
      </c>
      <c r="AM13" s="354"/>
    </row>
    <row r="14" spans="1:40" s="264" customFormat="1" ht="12.75" hidden="1" customHeight="1">
      <c r="A14" s="387" t="str">
        <f>'⑦-1損益計算書（製造業）'!A14</f>
        <v>（限界利益率）</v>
      </c>
      <c r="B14" s="303">
        <f>'⑦-1損益計算書（製造業）'!B14</f>
        <v>0</v>
      </c>
      <c r="C14" s="305" t="e">
        <f t="shared" si="0"/>
        <v>#DIV/0!</v>
      </c>
      <c r="D14" s="341">
        <f>'⑦-1損益計算書（製造業）'!D14</f>
        <v>0</v>
      </c>
      <c r="E14" s="303">
        <f>'⑦-1損益計算書（製造業）'!E14</f>
        <v>0</v>
      </c>
      <c r="F14" s="305" t="e">
        <f t="shared" si="1"/>
        <v>#DIV/0!</v>
      </c>
      <c r="G14" s="270"/>
      <c r="H14" s="305" t="e">
        <f t="shared" si="1"/>
        <v>#DIV/0!</v>
      </c>
      <c r="I14" s="303">
        <f t="shared" si="10"/>
        <v>0</v>
      </c>
      <c r="J14" s="349" t="e">
        <f t="shared" si="11"/>
        <v>#DIV/0!</v>
      </c>
      <c r="K14" s="354"/>
      <c r="L14" s="303">
        <f>'⑦-1損益計算書（製造業）'!G14</f>
        <v>0</v>
      </c>
      <c r="M14" s="305" t="e">
        <f t="shared" si="2"/>
        <v>#DIV/0!</v>
      </c>
      <c r="N14" s="270"/>
      <c r="O14" s="305" t="e">
        <f t="shared" si="3"/>
        <v>#DIV/0!</v>
      </c>
      <c r="P14" s="303">
        <f t="shared" si="12"/>
        <v>0</v>
      </c>
      <c r="Q14" s="349" t="e">
        <f t="shared" si="13"/>
        <v>#DIV/0!</v>
      </c>
      <c r="R14" s="354"/>
      <c r="S14" s="303">
        <f>'⑦-1損益計算書（製造業）'!I14</f>
        <v>0</v>
      </c>
      <c r="T14" s="305" t="e">
        <f t="shared" si="4"/>
        <v>#DIV/0!</v>
      </c>
      <c r="U14" s="270"/>
      <c r="V14" s="305" t="e">
        <f t="shared" si="5"/>
        <v>#DIV/0!</v>
      </c>
      <c r="W14" s="303">
        <f t="shared" si="14"/>
        <v>0</v>
      </c>
      <c r="X14" s="349" t="e">
        <f t="shared" si="15"/>
        <v>#DIV/0!</v>
      </c>
      <c r="Y14" s="354"/>
      <c r="Z14" s="303">
        <f>'⑦-1損益計算書（製造業）'!K14</f>
        <v>0</v>
      </c>
      <c r="AA14" s="305" t="e">
        <f t="shared" si="6"/>
        <v>#DIV/0!</v>
      </c>
      <c r="AB14" s="270"/>
      <c r="AC14" s="305" t="e">
        <f t="shared" si="7"/>
        <v>#DIV/0!</v>
      </c>
      <c r="AD14" s="303">
        <f t="shared" si="16"/>
        <v>0</v>
      </c>
      <c r="AE14" s="349" t="e">
        <f t="shared" si="17"/>
        <v>#DIV/0!</v>
      </c>
      <c r="AF14" s="354"/>
      <c r="AG14" s="303">
        <f>'⑦-1損益計算書（製造業）'!M14</f>
        <v>0</v>
      </c>
      <c r="AH14" s="305" t="e">
        <f t="shared" si="8"/>
        <v>#DIV/0!</v>
      </c>
      <c r="AI14" s="270"/>
      <c r="AJ14" s="305" t="e">
        <f t="shared" si="9"/>
        <v>#DIV/0!</v>
      </c>
      <c r="AK14" s="303">
        <f t="shared" si="18"/>
        <v>0</v>
      </c>
      <c r="AL14" s="349" t="e">
        <f t="shared" si="19"/>
        <v>#DIV/0!</v>
      </c>
      <c r="AM14" s="354"/>
    </row>
    <row r="15" spans="1:40" s="264" customFormat="1" ht="12.75" customHeight="1">
      <c r="A15" s="387" t="str">
        <f>'⑦-1損益計算書（製造業）'!A15</f>
        <v>期首商品棚卸高</v>
      </c>
      <c r="B15" s="325">
        <f>'⑦-1損益計算書（製造業）'!B15</f>
        <v>0</v>
      </c>
      <c r="C15" s="305" t="e">
        <f t="shared" si="0"/>
        <v>#DIV/0!</v>
      </c>
      <c r="D15" s="341">
        <f>'⑦-1損益計算書（製造業）'!D15</f>
        <v>0</v>
      </c>
      <c r="E15" s="325">
        <f>'⑦-1損益計算書（製造業）'!E15</f>
        <v>0</v>
      </c>
      <c r="F15" s="305" t="e">
        <f t="shared" si="1"/>
        <v>#DIV/0!</v>
      </c>
      <c r="G15" s="369"/>
      <c r="H15" s="305" t="e">
        <f t="shared" si="1"/>
        <v>#DIV/0!</v>
      </c>
      <c r="I15" s="325">
        <f t="shared" si="10"/>
        <v>0</v>
      </c>
      <c r="J15" s="349" t="e">
        <f t="shared" si="11"/>
        <v>#DIV/0!</v>
      </c>
      <c r="K15" s="354"/>
      <c r="L15" s="325">
        <f>'⑦-1損益計算書（製造業）'!G15</f>
        <v>0</v>
      </c>
      <c r="M15" s="305" t="e">
        <f t="shared" si="2"/>
        <v>#DIV/0!</v>
      </c>
      <c r="N15" s="369"/>
      <c r="O15" s="305" t="e">
        <f t="shared" si="3"/>
        <v>#DIV/0!</v>
      </c>
      <c r="P15" s="325">
        <f t="shared" si="12"/>
        <v>0</v>
      </c>
      <c r="Q15" s="349" t="e">
        <f t="shared" si="13"/>
        <v>#DIV/0!</v>
      </c>
      <c r="R15" s="354"/>
      <c r="S15" s="325">
        <f>'⑦-1損益計算書（製造業）'!I15</f>
        <v>0</v>
      </c>
      <c r="T15" s="305" t="e">
        <f t="shared" si="4"/>
        <v>#DIV/0!</v>
      </c>
      <c r="U15" s="369"/>
      <c r="V15" s="305" t="e">
        <f t="shared" si="5"/>
        <v>#DIV/0!</v>
      </c>
      <c r="W15" s="325">
        <f t="shared" si="14"/>
        <v>0</v>
      </c>
      <c r="X15" s="349" t="e">
        <f t="shared" si="15"/>
        <v>#DIV/0!</v>
      </c>
      <c r="Y15" s="354"/>
      <c r="Z15" s="325">
        <f>'⑦-1損益計算書（製造業）'!K15</f>
        <v>0</v>
      </c>
      <c r="AA15" s="305" t="e">
        <f t="shared" si="6"/>
        <v>#DIV/0!</v>
      </c>
      <c r="AB15" s="369"/>
      <c r="AC15" s="305" t="e">
        <f t="shared" si="7"/>
        <v>#DIV/0!</v>
      </c>
      <c r="AD15" s="325">
        <f t="shared" si="16"/>
        <v>0</v>
      </c>
      <c r="AE15" s="349" t="e">
        <f t="shared" si="17"/>
        <v>#DIV/0!</v>
      </c>
      <c r="AF15" s="354"/>
      <c r="AG15" s="325">
        <f>'⑦-1損益計算書（製造業）'!M15</f>
        <v>0</v>
      </c>
      <c r="AH15" s="305" t="e">
        <f t="shared" si="8"/>
        <v>#DIV/0!</v>
      </c>
      <c r="AI15" s="369"/>
      <c r="AJ15" s="305" t="e">
        <f t="shared" si="9"/>
        <v>#DIV/0!</v>
      </c>
      <c r="AK15" s="325">
        <f t="shared" si="18"/>
        <v>0</v>
      </c>
      <c r="AL15" s="349" t="e">
        <f t="shared" si="19"/>
        <v>#DIV/0!</v>
      </c>
      <c r="AM15" s="354"/>
    </row>
    <row r="16" spans="1:40" s="264" customFormat="1" ht="12.75" customHeight="1">
      <c r="A16" s="387" t="str">
        <f>'⑦-1損益計算書（製造業）'!A16</f>
        <v>期首製品・仕掛品棚卸高</v>
      </c>
      <c r="B16" s="325">
        <f>'⑦-1損益計算書（製造業）'!B16</f>
        <v>0</v>
      </c>
      <c r="C16" s="305" t="e">
        <f t="shared" si="0"/>
        <v>#DIV/0!</v>
      </c>
      <c r="D16" s="341">
        <f>'⑦-1損益計算書（製造業）'!D16</f>
        <v>0</v>
      </c>
      <c r="E16" s="325">
        <f>'⑦-1損益計算書（製造業）'!E16</f>
        <v>0</v>
      </c>
      <c r="F16" s="305" t="e">
        <f t="shared" si="1"/>
        <v>#DIV/0!</v>
      </c>
      <c r="G16" s="369"/>
      <c r="H16" s="305" t="e">
        <f t="shared" si="1"/>
        <v>#DIV/0!</v>
      </c>
      <c r="I16" s="325">
        <f t="shared" si="10"/>
        <v>0</v>
      </c>
      <c r="J16" s="349" t="e">
        <f t="shared" si="11"/>
        <v>#DIV/0!</v>
      </c>
      <c r="K16" s="354"/>
      <c r="L16" s="325">
        <f>'⑦-1損益計算書（製造業）'!G16</f>
        <v>0</v>
      </c>
      <c r="M16" s="305" t="e">
        <f t="shared" si="2"/>
        <v>#DIV/0!</v>
      </c>
      <c r="N16" s="369"/>
      <c r="O16" s="305" t="e">
        <f t="shared" si="3"/>
        <v>#DIV/0!</v>
      </c>
      <c r="P16" s="325">
        <f t="shared" si="12"/>
        <v>0</v>
      </c>
      <c r="Q16" s="349" t="e">
        <f t="shared" si="13"/>
        <v>#DIV/0!</v>
      </c>
      <c r="R16" s="354"/>
      <c r="S16" s="325">
        <f>'⑦-1損益計算書（製造業）'!I16</f>
        <v>0</v>
      </c>
      <c r="T16" s="305" t="e">
        <f t="shared" si="4"/>
        <v>#DIV/0!</v>
      </c>
      <c r="U16" s="369"/>
      <c r="V16" s="305" t="e">
        <f t="shared" si="5"/>
        <v>#DIV/0!</v>
      </c>
      <c r="W16" s="325">
        <f t="shared" si="14"/>
        <v>0</v>
      </c>
      <c r="X16" s="349" t="e">
        <f t="shared" si="15"/>
        <v>#DIV/0!</v>
      </c>
      <c r="Y16" s="354"/>
      <c r="Z16" s="325">
        <f>'⑦-1損益計算書（製造業）'!K16</f>
        <v>0</v>
      </c>
      <c r="AA16" s="305" t="e">
        <f t="shared" si="6"/>
        <v>#DIV/0!</v>
      </c>
      <c r="AB16" s="369"/>
      <c r="AC16" s="305" t="e">
        <f t="shared" si="7"/>
        <v>#DIV/0!</v>
      </c>
      <c r="AD16" s="325">
        <f t="shared" si="16"/>
        <v>0</v>
      </c>
      <c r="AE16" s="349" t="e">
        <f t="shared" si="17"/>
        <v>#DIV/0!</v>
      </c>
      <c r="AF16" s="354"/>
      <c r="AG16" s="325">
        <f>'⑦-1損益計算書（製造業）'!M16</f>
        <v>0</v>
      </c>
      <c r="AH16" s="305" t="e">
        <f t="shared" si="8"/>
        <v>#DIV/0!</v>
      </c>
      <c r="AI16" s="369"/>
      <c r="AJ16" s="305" t="e">
        <f t="shared" si="9"/>
        <v>#DIV/0!</v>
      </c>
      <c r="AK16" s="325">
        <f t="shared" si="18"/>
        <v>0</v>
      </c>
      <c r="AL16" s="349" t="e">
        <f t="shared" si="19"/>
        <v>#DIV/0!</v>
      </c>
      <c r="AM16" s="354"/>
    </row>
    <row r="17" spans="1:39" s="264" customFormat="1" ht="12.75" customHeight="1">
      <c r="A17" s="387" t="str">
        <f>'⑦-1損益計算書（製造業）'!A17</f>
        <v>商品仕入高</v>
      </c>
      <c r="B17" s="325">
        <f>'⑦-1損益計算書（製造業）'!B17</f>
        <v>0</v>
      </c>
      <c r="C17" s="305" t="e">
        <f t="shared" si="0"/>
        <v>#DIV/0!</v>
      </c>
      <c r="D17" s="341">
        <f>'⑦-1損益計算書（製造業）'!D17</f>
        <v>0</v>
      </c>
      <c r="E17" s="325">
        <f>'⑦-1損益計算書（製造業）'!E17</f>
        <v>0</v>
      </c>
      <c r="F17" s="305" t="e">
        <f t="shared" si="1"/>
        <v>#DIV/0!</v>
      </c>
      <c r="G17" s="369"/>
      <c r="H17" s="305" t="e">
        <f t="shared" si="1"/>
        <v>#DIV/0!</v>
      </c>
      <c r="I17" s="325">
        <f t="shared" si="10"/>
        <v>0</v>
      </c>
      <c r="J17" s="349" t="e">
        <f t="shared" si="11"/>
        <v>#DIV/0!</v>
      </c>
      <c r="K17" s="354"/>
      <c r="L17" s="325">
        <f>'⑦-1損益計算書（製造業）'!G17</f>
        <v>0</v>
      </c>
      <c r="M17" s="305" t="e">
        <f t="shared" si="2"/>
        <v>#DIV/0!</v>
      </c>
      <c r="N17" s="369"/>
      <c r="O17" s="305" t="e">
        <f t="shared" si="3"/>
        <v>#DIV/0!</v>
      </c>
      <c r="P17" s="325">
        <f t="shared" si="12"/>
        <v>0</v>
      </c>
      <c r="Q17" s="349" t="e">
        <f t="shared" si="13"/>
        <v>#DIV/0!</v>
      </c>
      <c r="R17" s="354"/>
      <c r="S17" s="325">
        <f>'⑦-1損益計算書（製造業）'!I17</f>
        <v>0</v>
      </c>
      <c r="T17" s="305" t="e">
        <f t="shared" si="4"/>
        <v>#DIV/0!</v>
      </c>
      <c r="U17" s="369"/>
      <c r="V17" s="305" t="e">
        <f t="shared" si="5"/>
        <v>#DIV/0!</v>
      </c>
      <c r="W17" s="325">
        <f t="shared" si="14"/>
        <v>0</v>
      </c>
      <c r="X17" s="349" t="e">
        <f t="shared" si="15"/>
        <v>#DIV/0!</v>
      </c>
      <c r="Y17" s="354"/>
      <c r="Z17" s="325">
        <f>'⑦-1損益計算書（製造業）'!K17</f>
        <v>0</v>
      </c>
      <c r="AA17" s="305" t="e">
        <f t="shared" si="6"/>
        <v>#DIV/0!</v>
      </c>
      <c r="AB17" s="369"/>
      <c r="AC17" s="305" t="e">
        <f t="shared" si="7"/>
        <v>#DIV/0!</v>
      </c>
      <c r="AD17" s="325">
        <f t="shared" si="16"/>
        <v>0</v>
      </c>
      <c r="AE17" s="349" t="e">
        <f t="shared" si="17"/>
        <v>#DIV/0!</v>
      </c>
      <c r="AF17" s="354"/>
      <c r="AG17" s="325">
        <f>'⑦-1損益計算書（製造業）'!M17</f>
        <v>0</v>
      </c>
      <c r="AH17" s="305" t="e">
        <f t="shared" si="8"/>
        <v>#DIV/0!</v>
      </c>
      <c r="AI17" s="369"/>
      <c r="AJ17" s="305" t="e">
        <f t="shared" si="9"/>
        <v>#DIV/0!</v>
      </c>
      <c r="AK17" s="325">
        <f t="shared" si="18"/>
        <v>0</v>
      </c>
      <c r="AL17" s="349" t="e">
        <f t="shared" si="19"/>
        <v>#DIV/0!</v>
      </c>
      <c r="AM17" s="354"/>
    </row>
    <row r="18" spans="1:39" s="264" customFormat="1" ht="12.75" hidden="1" customHeight="1">
      <c r="A18" s="387" t="str">
        <f>'⑦-1損益計算書（製造業）'!A18</f>
        <v>内部仕入高</v>
      </c>
      <c r="B18" s="303">
        <f>'⑦-1損益計算書（製造業）'!B18</f>
        <v>0</v>
      </c>
      <c r="C18" s="305" t="e">
        <f t="shared" si="0"/>
        <v>#DIV/0!</v>
      </c>
      <c r="D18" s="341">
        <f>'⑦-1損益計算書（製造業）'!D18</f>
        <v>0</v>
      </c>
      <c r="E18" s="303">
        <f>'⑦-1損益計算書（製造業）'!E18</f>
        <v>0</v>
      </c>
      <c r="F18" s="305" t="e">
        <f t="shared" si="1"/>
        <v>#DIV/0!</v>
      </c>
      <c r="G18" s="270"/>
      <c r="H18" s="305" t="e">
        <f t="shared" si="1"/>
        <v>#DIV/0!</v>
      </c>
      <c r="I18" s="303">
        <f t="shared" si="10"/>
        <v>0</v>
      </c>
      <c r="J18" s="349" t="e">
        <f t="shared" si="11"/>
        <v>#DIV/0!</v>
      </c>
      <c r="K18" s="354"/>
      <c r="L18" s="303">
        <f>'⑦-1損益計算書（製造業）'!G18</f>
        <v>0</v>
      </c>
      <c r="M18" s="305" t="e">
        <f t="shared" si="2"/>
        <v>#DIV/0!</v>
      </c>
      <c r="N18" s="270"/>
      <c r="O18" s="305" t="e">
        <f t="shared" si="3"/>
        <v>#DIV/0!</v>
      </c>
      <c r="P18" s="303">
        <f t="shared" si="12"/>
        <v>0</v>
      </c>
      <c r="Q18" s="349" t="e">
        <f t="shared" si="13"/>
        <v>#DIV/0!</v>
      </c>
      <c r="R18" s="354"/>
      <c r="S18" s="303">
        <f>'⑦-1損益計算書（製造業）'!I18</f>
        <v>0</v>
      </c>
      <c r="T18" s="305" t="e">
        <f t="shared" si="4"/>
        <v>#DIV/0!</v>
      </c>
      <c r="U18" s="270"/>
      <c r="V18" s="305" t="e">
        <f t="shared" si="5"/>
        <v>#DIV/0!</v>
      </c>
      <c r="W18" s="303">
        <f t="shared" si="14"/>
        <v>0</v>
      </c>
      <c r="X18" s="349" t="e">
        <f t="shared" si="15"/>
        <v>#DIV/0!</v>
      </c>
      <c r="Y18" s="354"/>
      <c r="Z18" s="303">
        <f>'⑦-1損益計算書（製造業）'!K18</f>
        <v>0</v>
      </c>
      <c r="AA18" s="305" t="e">
        <f t="shared" si="6"/>
        <v>#DIV/0!</v>
      </c>
      <c r="AB18" s="270"/>
      <c r="AC18" s="305" t="e">
        <f t="shared" si="7"/>
        <v>#DIV/0!</v>
      </c>
      <c r="AD18" s="303">
        <f t="shared" si="16"/>
        <v>0</v>
      </c>
      <c r="AE18" s="349" t="e">
        <f t="shared" si="17"/>
        <v>#DIV/0!</v>
      </c>
      <c r="AF18" s="354"/>
      <c r="AG18" s="303">
        <f>'⑦-1損益計算書（製造業）'!M18</f>
        <v>0</v>
      </c>
      <c r="AH18" s="305" t="e">
        <f t="shared" si="8"/>
        <v>#DIV/0!</v>
      </c>
      <c r="AI18" s="270"/>
      <c r="AJ18" s="305" t="e">
        <f t="shared" si="9"/>
        <v>#DIV/0!</v>
      </c>
      <c r="AK18" s="303">
        <f t="shared" si="18"/>
        <v>0</v>
      </c>
      <c r="AL18" s="349" t="e">
        <f t="shared" si="19"/>
        <v>#DIV/0!</v>
      </c>
      <c r="AM18" s="354"/>
    </row>
    <row r="19" spans="1:39" s="264" customFormat="1" ht="12.75" customHeight="1">
      <c r="A19" s="388" t="str">
        <f>'⑦-1損益計算書（製造業）'!A19</f>
        <v>＜総製造経費＞</v>
      </c>
      <c r="B19" s="302">
        <f>'⑦-1損益計算書（製造業）'!B19</f>
        <v>0</v>
      </c>
      <c r="C19" s="306" t="e">
        <f t="shared" si="0"/>
        <v>#DIV/0!</v>
      </c>
      <c r="D19" s="342">
        <f>'⑦-1損益計算書（製造業）'!D19</f>
        <v>0</v>
      </c>
      <c r="E19" s="302">
        <f>'⑦-1損益計算書（製造業）'!E19</f>
        <v>0</v>
      </c>
      <c r="F19" s="306" t="e">
        <f t="shared" si="1"/>
        <v>#DIV/0!</v>
      </c>
      <c r="G19" s="302">
        <f>G104</f>
        <v>0</v>
      </c>
      <c r="H19" s="306" t="e">
        <f t="shared" si="1"/>
        <v>#DIV/0!</v>
      </c>
      <c r="I19" s="302">
        <f t="shared" si="10"/>
        <v>0</v>
      </c>
      <c r="J19" s="350" t="e">
        <f t="shared" si="11"/>
        <v>#DIV/0!</v>
      </c>
      <c r="K19" s="356"/>
      <c r="L19" s="302">
        <f>'⑦-1損益計算書（製造業）'!G19</f>
        <v>0</v>
      </c>
      <c r="M19" s="306" t="e">
        <f t="shared" si="2"/>
        <v>#DIV/0!</v>
      </c>
      <c r="N19" s="302">
        <f>N104</f>
        <v>0</v>
      </c>
      <c r="O19" s="306" t="e">
        <f t="shared" si="3"/>
        <v>#DIV/0!</v>
      </c>
      <c r="P19" s="302">
        <f t="shared" si="12"/>
        <v>0</v>
      </c>
      <c r="Q19" s="350" t="e">
        <f t="shared" si="13"/>
        <v>#DIV/0!</v>
      </c>
      <c r="R19" s="356"/>
      <c r="S19" s="302">
        <f>'⑦-1損益計算書（製造業）'!I19</f>
        <v>0</v>
      </c>
      <c r="T19" s="306" t="e">
        <f t="shared" si="4"/>
        <v>#DIV/0!</v>
      </c>
      <c r="U19" s="302">
        <f>U104</f>
        <v>0</v>
      </c>
      <c r="V19" s="306" t="e">
        <f t="shared" si="5"/>
        <v>#DIV/0!</v>
      </c>
      <c r="W19" s="302">
        <f t="shared" si="14"/>
        <v>0</v>
      </c>
      <c r="X19" s="350" t="e">
        <f t="shared" si="15"/>
        <v>#DIV/0!</v>
      </c>
      <c r="Y19" s="356"/>
      <c r="Z19" s="302">
        <f>'⑦-1損益計算書（製造業）'!K19</f>
        <v>0</v>
      </c>
      <c r="AA19" s="306" t="e">
        <f t="shared" si="6"/>
        <v>#DIV/0!</v>
      </c>
      <c r="AB19" s="302">
        <f>AB104</f>
        <v>0</v>
      </c>
      <c r="AC19" s="306" t="e">
        <f t="shared" si="7"/>
        <v>#DIV/0!</v>
      </c>
      <c r="AD19" s="302">
        <f t="shared" si="16"/>
        <v>0</v>
      </c>
      <c r="AE19" s="350" t="e">
        <f t="shared" si="17"/>
        <v>#DIV/0!</v>
      </c>
      <c r="AF19" s="356"/>
      <c r="AG19" s="302">
        <f>'⑦-1損益計算書（製造業）'!M19</f>
        <v>0</v>
      </c>
      <c r="AH19" s="306" t="e">
        <f t="shared" si="8"/>
        <v>#DIV/0!</v>
      </c>
      <c r="AI19" s="302">
        <f>AI104</f>
        <v>0</v>
      </c>
      <c r="AJ19" s="306" t="e">
        <f t="shared" si="9"/>
        <v>#DIV/0!</v>
      </c>
      <c r="AK19" s="302">
        <f t="shared" si="18"/>
        <v>0</v>
      </c>
      <c r="AL19" s="350" t="e">
        <f t="shared" si="19"/>
        <v>#DIV/0!</v>
      </c>
      <c r="AM19" s="356"/>
    </row>
    <row r="20" spans="1:39" s="264" customFormat="1" ht="12.75" customHeight="1">
      <c r="A20" s="387" t="str">
        <f>'⑦-1損益計算書（製造業）'!A20</f>
        <v>期末商品棚卸高</v>
      </c>
      <c r="B20" s="325">
        <f>'⑦-1損益計算書（製造業）'!B20</f>
        <v>0</v>
      </c>
      <c r="C20" s="305" t="e">
        <f t="shared" si="0"/>
        <v>#DIV/0!</v>
      </c>
      <c r="D20" s="341">
        <f>'⑦-1損益計算書（製造業）'!D20</f>
        <v>0</v>
      </c>
      <c r="E20" s="325">
        <f>'⑦-1損益計算書（製造業）'!E20</f>
        <v>0</v>
      </c>
      <c r="F20" s="305" t="e">
        <f t="shared" si="1"/>
        <v>#DIV/0!</v>
      </c>
      <c r="G20" s="369"/>
      <c r="H20" s="305" t="e">
        <f t="shared" si="1"/>
        <v>#DIV/0!</v>
      </c>
      <c r="I20" s="325">
        <f t="shared" si="10"/>
        <v>0</v>
      </c>
      <c r="J20" s="349" t="e">
        <f t="shared" si="11"/>
        <v>#DIV/0!</v>
      </c>
      <c r="K20" s="354"/>
      <c r="L20" s="325">
        <f>'⑦-1損益計算書（製造業）'!G20</f>
        <v>0</v>
      </c>
      <c r="M20" s="305" t="e">
        <f t="shared" si="2"/>
        <v>#DIV/0!</v>
      </c>
      <c r="N20" s="369"/>
      <c r="O20" s="305" t="e">
        <f t="shared" si="3"/>
        <v>#DIV/0!</v>
      </c>
      <c r="P20" s="325">
        <f t="shared" si="12"/>
        <v>0</v>
      </c>
      <c r="Q20" s="349" t="e">
        <f t="shared" si="13"/>
        <v>#DIV/0!</v>
      </c>
      <c r="R20" s="354"/>
      <c r="S20" s="325">
        <f>'⑦-1損益計算書（製造業）'!I20</f>
        <v>0</v>
      </c>
      <c r="T20" s="305" t="e">
        <f t="shared" si="4"/>
        <v>#DIV/0!</v>
      </c>
      <c r="U20" s="369"/>
      <c r="V20" s="305" t="e">
        <f t="shared" si="5"/>
        <v>#DIV/0!</v>
      </c>
      <c r="W20" s="325">
        <f t="shared" si="14"/>
        <v>0</v>
      </c>
      <c r="X20" s="349" t="e">
        <f t="shared" si="15"/>
        <v>#DIV/0!</v>
      </c>
      <c r="Y20" s="354"/>
      <c r="Z20" s="325">
        <f>'⑦-1損益計算書（製造業）'!K20</f>
        <v>0</v>
      </c>
      <c r="AA20" s="305" t="e">
        <f t="shared" si="6"/>
        <v>#DIV/0!</v>
      </c>
      <c r="AB20" s="369"/>
      <c r="AC20" s="305" t="e">
        <f t="shared" si="7"/>
        <v>#DIV/0!</v>
      </c>
      <c r="AD20" s="325">
        <f t="shared" si="16"/>
        <v>0</v>
      </c>
      <c r="AE20" s="349" t="e">
        <f t="shared" si="17"/>
        <v>#DIV/0!</v>
      </c>
      <c r="AF20" s="354"/>
      <c r="AG20" s="325">
        <f>'⑦-1損益計算書（製造業）'!M20</f>
        <v>0</v>
      </c>
      <c r="AH20" s="305" t="e">
        <f t="shared" si="8"/>
        <v>#DIV/0!</v>
      </c>
      <c r="AI20" s="369"/>
      <c r="AJ20" s="305" t="e">
        <f t="shared" si="9"/>
        <v>#DIV/0!</v>
      </c>
      <c r="AK20" s="325">
        <f t="shared" si="18"/>
        <v>0</v>
      </c>
      <c r="AL20" s="349" t="e">
        <f t="shared" si="19"/>
        <v>#DIV/0!</v>
      </c>
      <c r="AM20" s="354"/>
    </row>
    <row r="21" spans="1:39" s="264" customFormat="1" ht="12.75" customHeight="1">
      <c r="A21" s="387" t="str">
        <f>'⑦-1損益計算書（製造業）'!A21</f>
        <v>期末製品・仕掛品棚卸高</v>
      </c>
      <c r="B21" s="325">
        <f>'⑦-1損益計算書（製造業）'!B21</f>
        <v>0</v>
      </c>
      <c r="C21" s="305" t="e">
        <f t="shared" si="0"/>
        <v>#DIV/0!</v>
      </c>
      <c r="D21" s="341">
        <f>'⑦-1損益計算書（製造業）'!D21</f>
        <v>0</v>
      </c>
      <c r="E21" s="325">
        <f>'⑦-1損益計算書（製造業）'!E21</f>
        <v>0</v>
      </c>
      <c r="F21" s="305" t="e">
        <f t="shared" si="1"/>
        <v>#DIV/0!</v>
      </c>
      <c r="G21" s="369"/>
      <c r="H21" s="305" t="e">
        <f t="shared" si="1"/>
        <v>#DIV/0!</v>
      </c>
      <c r="I21" s="325">
        <f t="shared" si="10"/>
        <v>0</v>
      </c>
      <c r="J21" s="349" t="e">
        <f t="shared" si="11"/>
        <v>#DIV/0!</v>
      </c>
      <c r="K21" s="354"/>
      <c r="L21" s="325">
        <f>'⑦-1損益計算書（製造業）'!G21</f>
        <v>0</v>
      </c>
      <c r="M21" s="305" t="e">
        <f t="shared" si="2"/>
        <v>#DIV/0!</v>
      </c>
      <c r="N21" s="369"/>
      <c r="O21" s="305" t="e">
        <f t="shared" si="3"/>
        <v>#DIV/0!</v>
      </c>
      <c r="P21" s="325">
        <f t="shared" si="12"/>
        <v>0</v>
      </c>
      <c r="Q21" s="349" t="e">
        <f t="shared" si="13"/>
        <v>#DIV/0!</v>
      </c>
      <c r="R21" s="354"/>
      <c r="S21" s="325">
        <f>'⑦-1損益計算書（製造業）'!I21</f>
        <v>0</v>
      </c>
      <c r="T21" s="305" t="e">
        <f t="shared" si="4"/>
        <v>#DIV/0!</v>
      </c>
      <c r="U21" s="369"/>
      <c r="V21" s="305" t="e">
        <f t="shared" si="5"/>
        <v>#DIV/0!</v>
      </c>
      <c r="W21" s="325">
        <f t="shared" si="14"/>
        <v>0</v>
      </c>
      <c r="X21" s="349" t="e">
        <f t="shared" si="15"/>
        <v>#DIV/0!</v>
      </c>
      <c r="Y21" s="354"/>
      <c r="Z21" s="325">
        <f>'⑦-1損益計算書（製造業）'!K21</f>
        <v>0</v>
      </c>
      <c r="AA21" s="305" t="e">
        <f t="shared" si="6"/>
        <v>#DIV/0!</v>
      </c>
      <c r="AB21" s="369"/>
      <c r="AC21" s="305" t="e">
        <f t="shared" si="7"/>
        <v>#DIV/0!</v>
      </c>
      <c r="AD21" s="325">
        <f t="shared" si="16"/>
        <v>0</v>
      </c>
      <c r="AE21" s="349" t="e">
        <f t="shared" si="17"/>
        <v>#DIV/0!</v>
      </c>
      <c r="AF21" s="354"/>
      <c r="AG21" s="325">
        <f>'⑦-1損益計算書（製造業）'!M21</f>
        <v>0</v>
      </c>
      <c r="AH21" s="305" t="e">
        <f t="shared" si="8"/>
        <v>#DIV/0!</v>
      </c>
      <c r="AI21" s="369"/>
      <c r="AJ21" s="305" t="e">
        <f t="shared" si="9"/>
        <v>#DIV/0!</v>
      </c>
      <c r="AK21" s="325">
        <f t="shared" si="18"/>
        <v>0</v>
      </c>
      <c r="AL21" s="349" t="e">
        <f t="shared" si="19"/>
        <v>#DIV/0!</v>
      </c>
      <c r="AM21" s="354"/>
    </row>
    <row r="22" spans="1:39" s="264" customFormat="1" ht="12.75" customHeight="1">
      <c r="A22" s="388" t="str">
        <f>'⑦-1損益計算書（製造業）'!A22</f>
        <v>＜売上原価＞</v>
      </c>
      <c r="B22" s="302">
        <f>'⑦-1損益計算書（製造業）'!B22</f>
        <v>0</v>
      </c>
      <c r="C22" s="306" t="e">
        <f t="shared" si="0"/>
        <v>#DIV/0!</v>
      </c>
      <c r="D22" s="342">
        <f>'⑦-1損益計算書（製造業）'!D22</f>
        <v>0</v>
      </c>
      <c r="E22" s="302">
        <f>'⑦-1損益計算書（製造業）'!E22</f>
        <v>0</v>
      </c>
      <c r="F22" s="306" t="e">
        <f t="shared" si="1"/>
        <v>#DIV/0!</v>
      </c>
      <c r="G22" s="302">
        <f>G15+G16+G17+G19-G20-G21</f>
        <v>0</v>
      </c>
      <c r="H22" s="306" t="e">
        <f t="shared" si="1"/>
        <v>#DIV/0!</v>
      </c>
      <c r="I22" s="302">
        <f t="shared" si="10"/>
        <v>0</v>
      </c>
      <c r="J22" s="350" t="e">
        <f t="shared" si="11"/>
        <v>#DIV/0!</v>
      </c>
      <c r="K22" s="356"/>
      <c r="L22" s="302">
        <f>'⑦-1損益計算書（製造業）'!G22</f>
        <v>0</v>
      </c>
      <c r="M22" s="306" t="e">
        <f t="shared" si="2"/>
        <v>#DIV/0!</v>
      </c>
      <c r="N22" s="302">
        <f>N15+N16+N17+N19-N20-N21</f>
        <v>0</v>
      </c>
      <c r="O22" s="306" t="e">
        <f t="shared" si="3"/>
        <v>#DIV/0!</v>
      </c>
      <c r="P22" s="302">
        <f t="shared" si="12"/>
        <v>0</v>
      </c>
      <c r="Q22" s="350" t="e">
        <f t="shared" si="13"/>
        <v>#DIV/0!</v>
      </c>
      <c r="R22" s="356"/>
      <c r="S22" s="302">
        <f>'⑦-1損益計算書（製造業）'!I22</f>
        <v>0</v>
      </c>
      <c r="T22" s="306" t="e">
        <f t="shared" si="4"/>
        <v>#DIV/0!</v>
      </c>
      <c r="U22" s="302">
        <f>U15+U16+U17+U19-U20-U21</f>
        <v>0</v>
      </c>
      <c r="V22" s="306" t="e">
        <f t="shared" si="5"/>
        <v>#DIV/0!</v>
      </c>
      <c r="W22" s="302">
        <f t="shared" si="14"/>
        <v>0</v>
      </c>
      <c r="X22" s="350" t="e">
        <f t="shared" si="15"/>
        <v>#DIV/0!</v>
      </c>
      <c r="Y22" s="356"/>
      <c r="Z22" s="302">
        <f>'⑦-1損益計算書（製造業）'!K22</f>
        <v>0</v>
      </c>
      <c r="AA22" s="306" t="e">
        <f t="shared" si="6"/>
        <v>#DIV/0!</v>
      </c>
      <c r="AB22" s="302">
        <f>AB15+AB16+AB17+AB19-AB20-AB21</f>
        <v>0</v>
      </c>
      <c r="AC22" s="306" t="e">
        <f t="shared" si="7"/>
        <v>#DIV/0!</v>
      </c>
      <c r="AD22" s="302">
        <f t="shared" si="16"/>
        <v>0</v>
      </c>
      <c r="AE22" s="350" t="e">
        <f t="shared" si="17"/>
        <v>#DIV/0!</v>
      </c>
      <c r="AF22" s="356"/>
      <c r="AG22" s="302">
        <f>'⑦-1損益計算書（製造業）'!M22</f>
        <v>0</v>
      </c>
      <c r="AH22" s="306" t="e">
        <f t="shared" si="8"/>
        <v>#DIV/0!</v>
      </c>
      <c r="AI22" s="302">
        <f>AI15+AI16+AI17+AI19-AI20-AI21</f>
        <v>0</v>
      </c>
      <c r="AJ22" s="306" t="e">
        <f t="shared" si="9"/>
        <v>#DIV/0!</v>
      </c>
      <c r="AK22" s="302">
        <f t="shared" si="18"/>
        <v>0</v>
      </c>
      <c r="AL22" s="350" t="e">
        <f t="shared" si="19"/>
        <v>#DIV/0!</v>
      </c>
      <c r="AM22" s="356"/>
    </row>
    <row r="23" spans="1:39" s="264" customFormat="1" ht="12.75" customHeight="1">
      <c r="A23" s="388" t="str">
        <f>'⑦-1損益計算書（製造業）'!A23</f>
        <v>＜売上総利益＞</v>
      </c>
      <c r="B23" s="302">
        <f>'⑦-1損益計算書（製造業）'!B23</f>
        <v>0</v>
      </c>
      <c r="C23" s="306" t="e">
        <f t="shared" si="0"/>
        <v>#DIV/0!</v>
      </c>
      <c r="D23" s="342">
        <f>'⑦-1損益計算書（製造業）'!D23</f>
        <v>0</v>
      </c>
      <c r="E23" s="302">
        <f>'⑦-1損益計算書（製造業）'!E23</f>
        <v>0</v>
      </c>
      <c r="F23" s="306" t="e">
        <f t="shared" si="1"/>
        <v>#DIV/0!</v>
      </c>
      <c r="G23" s="302">
        <f>G12-G22</f>
        <v>0</v>
      </c>
      <c r="H23" s="306" t="e">
        <f t="shared" si="1"/>
        <v>#DIV/0!</v>
      </c>
      <c r="I23" s="302">
        <f t="shared" si="10"/>
        <v>0</v>
      </c>
      <c r="J23" s="350" t="e">
        <f t="shared" si="11"/>
        <v>#DIV/0!</v>
      </c>
      <c r="K23" s="356"/>
      <c r="L23" s="302">
        <f>'⑦-1損益計算書（製造業）'!G23</f>
        <v>0</v>
      </c>
      <c r="M23" s="306" t="e">
        <f t="shared" si="2"/>
        <v>#DIV/0!</v>
      </c>
      <c r="N23" s="302">
        <f>N12-N22</f>
        <v>0</v>
      </c>
      <c r="O23" s="306" t="e">
        <f t="shared" si="3"/>
        <v>#DIV/0!</v>
      </c>
      <c r="P23" s="302">
        <f t="shared" si="12"/>
        <v>0</v>
      </c>
      <c r="Q23" s="350" t="e">
        <f t="shared" si="13"/>
        <v>#DIV/0!</v>
      </c>
      <c r="R23" s="356"/>
      <c r="S23" s="302">
        <f>'⑦-1損益計算書（製造業）'!I23</f>
        <v>0</v>
      </c>
      <c r="T23" s="306" t="e">
        <f t="shared" si="4"/>
        <v>#DIV/0!</v>
      </c>
      <c r="U23" s="302">
        <f>U12-U22</f>
        <v>0</v>
      </c>
      <c r="V23" s="306" t="e">
        <f t="shared" si="5"/>
        <v>#DIV/0!</v>
      </c>
      <c r="W23" s="302">
        <f t="shared" si="14"/>
        <v>0</v>
      </c>
      <c r="X23" s="350" t="e">
        <f t="shared" si="15"/>
        <v>#DIV/0!</v>
      </c>
      <c r="Y23" s="356"/>
      <c r="Z23" s="302">
        <f>'⑦-1損益計算書（製造業）'!K23</f>
        <v>0</v>
      </c>
      <c r="AA23" s="306" t="e">
        <f t="shared" si="6"/>
        <v>#DIV/0!</v>
      </c>
      <c r="AB23" s="302">
        <f>AB12-AB22</f>
        <v>0</v>
      </c>
      <c r="AC23" s="306" t="e">
        <f t="shared" si="7"/>
        <v>#DIV/0!</v>
      </c>
      <c r="AD23" s="302">
        <f t="shared" si="16"/>
        <v>0</v>
      </c>
      <c r="AE23" s="350" t="e">
        <f t="shared" si="17"/>
        <v>#DIV/0!</v>
      </c>
      <c r="AF23" s="356"/>
      <c r="AG23" s="302">
        <f>'⑦-1損益計算書（製造業）'!M23</f>
        <v>0</v>
      </c>
      <c r="AH23" s="306" t="e">
        <f t="shared" si="8"/>
        <v>#DIV/0!</v>
      </c>
      <c r="AI23" s="302">
        <f>AI12-AI22</f>
        <v>0</v>
      </c>
      <c r="AJ23" s="306" t="e">
        <f t="shared" si="9"/>
        <v>#DIV/0!</v>
      </c>
      <c r="AK23" s="302">
        <f t="shared" si="18"/>
        <v>0</v>
      </c>
      <c r="AL23" s="350" t="e">
        <f t="shared" si="19"/>
        <v>#DIV/0!</v>
      </c>
      <c r="AM23" s="356"/>
    </row>
    <row r="24" spans="1:39" s="264" customFormat="1" ht="12.75" customHeight="1">
      <c r="A24" s="387" t="str">
        <f>'⑦-1損益計算書（製造業）'!A24</f>
        <v>役員報酬</v>
      </c>
      <c r="B24" s="381">
        <f>'⑦-1損益計算書（製造業）'!B24</f>
        <v>0</v>
      </c>
      <c r="C24" s="305" t="e">
        <f t="shared" si="0"/>
        <v>#DIV/0!</v>
      </c>
      <c r="D24" s="341">
        <f>'⑦-1損益計算書（製造業）'!D24</f>
        <v>0</v>
      </c>
      <c r="E24" s="325">
        <f>'⑦-1損益計算書（製造業）'!E24</f>
        <v>0</v>
      </c>
      <c r="F24" s="305" t="e">
        <f t="shared" si="1"/>
        <v>#DIV/0!</v>
      </c>
      <c r="G24" s="369"/>
      <c r="H24" s="305" t="e">
        <f t="shared" si="1"/>
        <v>#DIV/0!</v>
      </c>
      <c r="I24" s="325">
        <f t="shared" si="10"/>
        <v>0</v>
      </c>
      <c r="J24" s="349" t="e">
        <f t="shared" si="11"/>
        <v>#DIV/0!</v>
      </c>
      <c r="K24" s="354"/>
      <c r="L24" s="325">
        <f>'⑦-1損益計算書（製造業）'!G24</f>
        <v>0</v>
      </c>
      <c r="M24" s="305" t="e">
        <f t="shared" si="2"/>
        <v>#DIV/0!</v>
      </c>
      <c r="N24" s="369"/>
      <c r="O24" s="305" t="e">
        <f t="shared" si="3"/>
        <v>#DIV/0!</v>
      </c>
      <c r="P24" s="325">
        <f t="shared" si="12"/>
        <v>0</v>
      </c>
      <c r="Q24" s="349" t="e">
        <f t="shared" si="13"/>
        <v>#DIV/0!</v>
      </c>
      <c r="R24" s="354"/>
      <c r="S24" s="325">
        <f>'⑦-1損益計算書（製造業）'!I24</f>
        <v>0</v>
      </c>
      <c r="T24" s="305" t="e">
        <f t="shared" si="4"/>
        <v>#DIV/0!</v>
      </c>
      <c r="U24" s="369"/>
      <c r="V24" s="305" t="e">
        <f t="shared" si="5"/>
        <v>#DIV/0!</v>
      </c>
      <c r="W24" s="325">
        <f t="shared" si="14"/>
        <v>0</v>
      </c>
      <c r="X24" s="349" t="e">
        <f t="shared" si="15"/>
        <v>#DIV/0!</v>
      </c>
      <c r="Y24" s="354"/>
      <c r="Z24" s="325">
        <f>'⑦-1損益計算書（製造業）'!K24</f>
        <v>0</v>
      </c>
      <c r="AA24" s="305" t="e">
        <f t="shared" si="6"/>
        <v>#DIV/0!</v>
      </c>
      <c r="AB24" s="369"/>
      <c r="AC24" s="305" t="e">
        <f t="shared" si="7"/>
        <v>#DIV/0!</v>
      </c>
      <c r="AD24" s="325">
        <f t="shared" si="16"/>
        <v>0</v>
      </c>
      <c r="AE24" s="349" t="e">
        <f t="shared" si="17"/>
        <v>#DIV/0!</v>
      </c>
      <c r="AF24" s="354"/>
      <c r="AG24" s="325">
        <f>'⑦-1損益計算書（製造業）'!M24</f>
        <v>0</v>
      </c>
      <c r="AH24" s="305" t="e">
        <f t="shared" si="8"/>
        <v>#DIV/0!</v>
      </c>
      <c r="AI24" s="369"/>
      <c r="AJ24" s="305" t="e">
        <f t="shared" si="9"/>
        <v>#DIV/0!</v>
      </c>
      <c r="AK24" s="325">
        <f t="shared" si="18"/>
        <v>0</v>
      </c>
      <c r="AL24" s="349" t="e">
        <f t="shared" si="19"/>
        <v>#DIV/0!</v>
      </c>
      <c r="AM24" s="354"/>
    </row>
    <row r="25" spans="1:39" s="264" customFormat="1">
      <c r="A25" s="387" t="str">
        <f>'⑦-1損益計算書（製造業）'!A25</f>
        <v>給与</v>
      </c>
      <c r="B25" s="381">
        <f>'⑦-1損益計算書（製造業）'!B25</f>
        <v>0</v>
      </c>
      <c r="C25" s="305" t="e">
        <f t="shared" si="0"/>
        <v>#DIV/0!</v>
      </c>
      <c r="D25" s="343">
        <f>'⑦-1損益計算書（製造業）'!D25</f>
        <v>0</v>
      </c>
      <c r="E25" s="325">
        <f>'⑦-1損益計算書（製造業）'!E25</f>
        <v>0</v>
      </c>
      <c r="F25" s="305" t="e">
        <f t="shared" si="1"/>
        <v>#DIV/0!</v>
      </c>
      <c r="G25" s="369"/>
      <c r="H25" s="305" t="e">
        <f t="shared" si="1"/>
        <v>#DIV/0!</v>
      </c>
      <c r="I25" s="325">
        <f t="shared" si="10"/>
        <v>0</v>
      </c>
      <c r="J25" s="349" t="e">
        <f t="shared" si="11"/>
        <v>#DIV/0!</v>
      </c>
      <c r="K25" s="355"/>
      <c r="L25" s="325">
        <f>'⑦-1損益計算書（製造業）'!G25</f>
        <v>0</v>
      </c>
      <c r="M25" s="305" t="e">
        <f t="shared" si="2"/>
        <v>#DIV/0!</v>
      </c>
      <c r="N25" s="369"/>
      <c r="O25" s="305" t="e">
        <f t="shared" si="3"/>
        <v>#DIV/0!</v>
      </c>
      <c r="P25" s="325">
        <f t="shared" si="12"/>
        <v>0</v>
      </c>
      <c r="Q25" s="349" t="e">
        <f t="shared" si="13"/>
        <v>#DIV/0!</v>
      </c>
      <c r="R25" s="355"/>
      <c r="S25" s="325">
        <f>'⑦-1損益計算書（製造業）'!I25</f>
        <v>0</v>
      </c>
      <c r="T25" s="305" t="e">
        <f t="shared" si="4"/>
        <v>#DIV/0!</v>
      </c>
      <c r="U25" s="369"/>
      <c r="V25" s="305" t="e">
        <f t="shared" si="5"/>
        <v>#DIV/0!</v>
      </c>
      <c r="W25" s="325">
        <f t="shared" si="14"/>
        <v>0</v>
      </c>
      <c r="X25" s="349" t="e">
        <f t="shared" si="15"/>
        <v>#DIV/0!</v>
      </c>
      <c r="Y25" s="355"/>
      <c r="Z25" s="325">
        <f>'⑦-1損益計算書（製造業）'!K25</f>
        <v>0</v>
      </c>
      <c r="AA25" s="305" t="e">
        <f t="shared" si="6"/>
        <v>#DIV/0!</v>
      </c>
      <c r="AB25" s="369"/>
      <c r="AC25" s="305" t="e">
        <f t="shared" si="7"/>
        <v>#DIV/0!</v>
      </c>
      <c r="AD25" s="325">
        <f t="shared" si="16"/>
        <v>0</v>
      </c>
      <c r="AE25" s="349" t="e">
        <f t="shared" si="17"/>
        <v>#DIV/0!</v>
      </c>
      <c r="AF25" s="355"/>
      <c r="AG25" s="325">
        <f>'⑦-1損益計算書（製造業）'!M25</f>
        <v>0</v>
      </c>
      <c r="AH25" s="305" t="e">
        <f t="shared" si="8"/>
        <v>#DIV/0!</v>
      </c>
      <c r="AI25" s="369"/>
      <c r="AJ25" s="305" t="e">
        <f t="shared" si="9"/>
        <v>#DIV/0!</v>
      </c>
      <c r="AK25" s="325">
        <f t="shared" si="18"/>
        <v>0</v>
      </c>
      <c r="AL25" s="349" t="e">
        <f t="shared" si="19"/>
        <v>#DIV/0!</v>
      </c>
      <c r="AM25" s="355"/>
    </row>
    <row r="26" spans="1:39" s="264" customFormat="1" ht="12.75" customHeight="1">
      <c r="A26" s="387" t="str">
        <f>'⑦-1損益計算書（製造業）'!A26</f>
        <v>賞与</v>
      </c>
      <c r="B26" s="381">
        <f>'⑦-1損益計算書（製造業）'!B26</f>
        <v>0</v>
      </c>
      <c r="C26" s="305" t="e">
        <f t="shared" si="0"/>
        <v>#DIV/0!</v>
      </c>
      <c r="D26" s="341">
        <f>'⑦-1損益計算書（製造業）'!D26</f>
        <v>0</v>
      </c>
      <c r="E26" s="325">
        <f>'⑦-1損益計算書（製造業）'!E26</f>
        <v>0</v>
      </c>
      <c r="F26" s="305" t="e">
        <f t="shared" si="1"/>
        <v>#DIV/0!</v>
      </c>
      <c r="G26" s="369"/>
      <c r="H26" s="305" t="e">
        <f t="shared" si="1"/>
        <v>#DIV/0!</v>
      </c>
      <c r="I26" s="325">
        <f t="shared" si="10"/>
        <v>0</v>
      </c>
      <c r="J26" s="349" t="e">
        <f t="shared" si="11"/>
        <v>#DIV/0!</v>
      </c>
      <c r="K26" s="354"/>
      <c r="L26" s="325">
        <f>'⑦-1損益計算書（製造業）'!G26</f>
        <v>0</v>
      </c>
      <c r="M26" s="305" t="e">
        <f t="shared" si="2"/>
        <v>#DIV/0!</v>
      </c>
      <c r="N26" s="369"/>
      <c r="O26" s="305" t="e">
        <f t="shared" si="3"/>
        <v>#DIV/0!</v>
      </c>
      <c r="P26" s="325">
        <f t="shared" si="12"/>
        <v>0</v>
      </c>
      <c r="Q26" s="349" t="e">
        <f t="shared" si="13"/>
        <v>#DIV/0!</v>
      </c>
      <c r="R26" s="354"/>
      <c r="S26" s="325">
        <f>'⑦-1損益計算書（製造業）'!I26</f>
        <v>0</v>
      </c>
      <c r="T26" s="305" t="e">
        <f t="shared" si="4"/>
        <v>#DIV/0!</v>
      </c>
      <c r="U26" s="369"/>
      <c r="V26" s="305" t="e">
        <f t="shared" si="5"/>
        <v>#DIV/0!</v>
      </c>
      <c r="W26" s="325">
        <f t="shared" si="14"/>
        <v>0</v>
      </c>
      <c r="X26" s="349" t="e">
        <f t="shared" si="15"/>
        <v>#DIV/0!</v>
      </c>
      <c r="Y26" s="354"/>
      <c r="Z26" s="325">
        <f>'⑦-1損益計算書（製造業）'!K26</f>
        <v>0</v>
      </c>
      <c r="AA26" s="305" t="e">
        <f t="shared" si="6"/>
        <v>#DIV/0!</v>
      </c>
      <c r="AB26" s="369"/>
      <c r="AC26" s="305" t="e">
        <f t="shared" si="7"/>
        <v>#DIV/0!</v>
      </c>
      <c r="AD26" s="325">
        <f t="shared" si="16"/>
        <v>0</v>
      </c>
      <c r="AE26" s="349" t="e">
        <f t="shared" si="17"/>
        <v>#DIV/0!</v>
      </c>
      <c r="AF26" s="354"/>
      <c r="AG26" s="325">
        <f>'⑦-1損益計算書（製造業）'!M26</f>
        <v>0</v>
      </c>
      <c r="AH26" s="305" t="e">
        <f t="shared" si="8"/>
        <v>#DIV/0!</v>
      </c>
      <c r="AI26" s="369"/>
      <c r="AJ26" s="305" t="e">
        <f t="shared" si="9"/>
        <v>#DIV/0!</v>
      </c>
      <c r="AK26" s="325">
        <f t="shared" si="18"/>
        <v>0</v>
      </c>
      <c r="AL26" s="349" t="e">
        <f t="shared" si="19"/>
        <v>#DIV/0!</v>
      </c>
      <c r="AM26" s="354"/>
    </row>
    <row r="27" spans="1:39" s="264" customFormat="1" ht="12.75" customHeight="1">
      <c r="A27" s="387" t="str">
        <f>'⑦-1損益計算書（製造業）'!A27</f>
        <v>退職金</v>
      </c>
      <c r="B27" s="381">
        <f>'⑦-1損益計算書（製造業）'!B27</f>
        <v>0</v>
      </c>
      <c r="C27" s="305" t="e">
        <f t="shared" si="0"/>
        <v>#DIV/0!</v>
      </c>
      <c r="D27" s="341">
        <f>'⑦-1損益計算書（製造業）'!D27</f>
        <v>0</v>
      </c>
      <c r="E27" s="325">
        <f>'⑦-1損益計算書（製造業）'!E27</f>
        <v>0</v>
      </c>
      <c r="F27" s="305" t="e">
        <f t="shared" si="1"/>
        <v>#DIV/0!</v>
      </c>
      <c r="G27" s="369"/>
      <c r="H27" s="305" t="e">
        <f t="shared" si="1"/>
        <v>#DIV/0!</v>
      </c>
      <c r="I27" s="325">
        <f t="shared" si="10"/>
        <v>0</v>
      </c>
      <c r="J27" s="349" t="e">
        <f t="shared" si="11"/>
        <v>#DIV/0!</v>
      </c>
      <c r="K27" s="354"/>
      <c r="L27" s="325">
        <f>'⑦-1損益計算書（製造業）'!G27</f>
        <v>0</v>
      </c>
      <c r="M27" s="305" t="e">
        <f t="shared" si="2"/>
        <v>#DIV/0!</v>
      </c>
      <c r="N27" s="369"/>
      <c r="O27" s="305" t="e">
        <f t="shared" si="3"/>
        <v>#DIV/0!</v>
      </c>
      <c r="P27" s="325">
        <f t="shared" si="12"/>
        <v>0</v>
      </c>
      <c r="Q27" s="349" t="e">
        <f t="shared" si="13"/>
        <v>#DIV/0!</v>
      </c>
      <c r="R27" s="354"/>
      <c r="S27" s="325">
        <f>'⑦-1損益計算書（製造業）'!I27</f>
        <v>0</v>
      </c>
      <c r="T27" s="305" t="e">
        <f t="shared" si="4"/>
        <v>#DIV/0!</v>
      </c>
      <c r="U27" s="369"/>
      <c r="V27" s="305" t="e">
        <f t="shared" si="5"/>
        <v>#DIV/0!</v>
      </c>
      <c r="W27" s="325">
        <f t="shared" si="14"/>
        <v>0</v>
      </c>
      <c r="X27" s="349" t="e">
        <f t="shared" si="15"/>
        <v>#DIV/0!</v>
      </c>
      <c r="Y27" s="354"/>
      <c r="Z27" s="325">
        <f>'⑦-1損益計算書（製造業）'!K27</f>
        <v>0</v>
      </c>
      <c r="AA27" s="305" t="e">
        <f t="shared" si="6"/>
        <v>#DIV/0!</v>
      </c>
      <c r="AB27" s="369"/>
      <c r="AC27" s="305" t="e">
        <f t="shared" si="7"/>
        <v>#DIV/0!</v>
      </c>
      <c r="AD27" s="325">
        <f t="shared" si="16"/>
        <v>0</v>
      </c>
      <c r="AE27" s="349" t="e">
        <f t="shared" si="17"/>
        <v>#DIV/0!</v>
      </c>
      <c r="AF27" s="354"/>
      <c r="AG27" s="325">
        <f>'⑦-1損益計算書（製造業）'!M27</f>
        <v>0</v>
      </c>
      <c r="AH27" s="305" t="e">
        <f t="shared" si="8"/>
        <v>#DIV/0!</v>
      </c>
      <c r="AI27" s="369"/>
      <c r="AJ27" s="305" t="e">
        <f t="shared" si="9"/>
        <v>#DIV/0!</v>
      </c>
      <c r="AK27" s="325">
        <f t="shared" si="18"/>
        <v>0</v>
      </c>
      <c r="AL27" s="349" t="e">
        <f t="shared" si="19"/>
        <v>#DIV/0!</v>
      </c>
      <c r="AM27" s="354"/>
    </row>
    <row r="28" spans="1:39" s="264" customFormat="1" ht="12.75" customHeight="1">
      <c r="A28" s="387" t="str">
        <f>'⑦-1損益計算書（製造業）'!A28</f>
        <v>法定福利費</v>
      </c>
      <c r="B28" s="381">
        <f>'⑦-1損益計算書（製造業）'!B28</f>
        <v>0</v>
      </c>
      <c r="C28" s="305" t="e">
        <f t="shared" si="0"/>
        <v>#DIV/0!</v>
      </c>
      <c r="D28" s="341">
        <f>'⑦-1損益計算書（製造業）'!D28</f>
        <v>0</v>
      </c>
      <c r="E28" s="325">
        <f>'⑦-1損益計算書（製造業）'!E28</f>
        <v>0</v>
      </c>
      <c r="F28" s="305" t="e">
        <f t="shared" si="1"/>
        <v>#DIV/0!</v>
      </c>
      <c r="G28" s="369"/>
      <c r="H28" s="305" t="e">
        <f t="shared" si="1"/>
        <v>#DIV/0!</v>
      </c>
      <c r="I28" s="325">
        <f t="shared" si="10"/>
        <v>0</v>
      </c>
      <c r="J28" s="349" t="e">
        <f t="shared" si="11"/>
        <v>#DIV/0!</v>
      </c>
      <c r="K28" s="354"/>
      <c r="L28" s="325">
        <f>'⑦-1損益計算書（製造業）'!G28</f>
        <v>0</v>
      </c>
      <c r="M28" s="305" t="e">
        <f t="shared" si="2"/>
        <v>#DIV/0!</v>
      </c>
      <c r="N28" s="369"/>
      <c r="O28" s="305" t="e">
        <f t="shared" si="3"/>
        <v>#DIV/0!</v>
      </c>
      <c r="P28" s="325">
        <f t="shared" si="12"/>
        <v>0</v>
      </c>
      <c r="Q28" s="349" t="e">
        <f t="shared" si="13"/>
        <v>#DIV/0!</v>
      </c>
      <c r="R28" s="354"/>
      <c r="S28" s="325">
        <f>'⑦-1損益計算書（製造業）'!I28</f>
        <v>0</v>
      </c>
      <c r="T28" s="305" t="e">
        <f t="shared" si="4"/>
        <v>#DIV/0!</v>
      </c>
      <c r="U28" s="369"/>
      <c r="V28" s="305" t="e">
        <f t="shared" si="5"/>
        <v>#DIV/0!</v>
      </c>
      <c r="W28" s="325">
        <f t="shared" si="14"/>
        <v>0</v>
      </c>
      <c r="X28" s="349" t="e">
        <f t="shared" si="15"/>
        <v>#DIV/0!</v>
      </c>
      <c r="Y28" s="354"/>
      <c r="Z28" s="325">
        <f>'⑦-1損益計算書（製造業）'!K28</f>
        <v>0</v>
      </c>
      <c r="AA28" s="305" t="e">
        <f t="shared" si="6"/>
        <v>#DIV/0!</v>
      </c>
      <c r="AB28" s="369"/>
      <c r="AC28" s="305" t="e">
        <f t="shared" si="7"/>
        <v>#DIV/0!</v>
      </c>
      <c r="AD28" s="325">
        <f t="shared" si="16"/>
        <v>0</v>
      </c>
      <c r="AE28" s="349" t="e">
        <f t="shared" si="17"/>
        <v>#DIV/0!</v>
      </c>
      <c r="AF28" s="354"/>
      <c r="AG28" s="325">
        <f>'⑦-1損益計算書（製造業）'!M28</f>
        <v>0</v>
      </c>
      <c r="AH28" s="305" t="e">
        <f t="shared" si="8"/>
        <v>#DIV/0!</v>
      </c>
      <c r="AI28" s="369"/>
      <c r="AJ28" s="305" t="e">
        <f t="shared" si="9"/>
        <v>#DIV/0!</v>
      </c>
      <c r="AK28" s="325">
        <f t="shared" si="18"/>
        <v>0</v>
      </c>
      <c r="AL28" s="349" t="e">
        <f t="shared" si="19"/>
        <v>#DIV/0!</v>
      </c>
      <c r="AM28" s="354"/>
    </row>
    <row r="29" spans="1:39" s="264" customFormat="1" ht="12.75" customHeight="1">
      <c r="A29" s="387" t="str">
        <f>'⑦-1損益計算書（製造業）'!A29</f>
        <v>福利厚生費</v>
      </c>
      <c r="B29" s="381">
        <f>'⑦-1損益計算書（製造業）'!B29</f>
        <v>0</v>
      </c>
      <c r="C29" s="305" t="e">
        <f t="shared" si="0"/>
        <v>#DIV/0!</v>
      </c>
      <c r="D29" s="341">
        <f>'⑦-1損益計算書（製造業）'!D29</f>
        <v>0</v>
      </c>
      <c r="E29" s="325">
        <f>'⑦-1損益計算書（製造業）'!E29</f>
        <v>0</v>
      </c>
      <c r="F29" s="305" t="e">
        <f t="shared" si="1"/>
        <v>#DIV/0!</v>
      </c>
      <c r="G29" s="369"/>
      <c r="H29" s="305" t="e">
        <f t="shared" si="1"/>
        <v>#DIV/0!</v>
      </c>
      <c r="I29" s="325">
        <f t="shared" si="10"/>
        <v>0</v>
      </c>
      <c r="J29" s="349" t="e">
        <f t="shared" si="11"/>
        <v>#DIV/0!</v>
      </c>
      <c r="K29" s="354"/>
      <c r="L29" s="325">
        <f>'⑦-1損益計算書（製造業）'!G29</f>
        <v>0</v>
      </c>
      <c r="M29" s="305" t="e">
        <f t="shared" si="2"/>
        <v>#DIV/0!</v>
      </c>
      <c r="N29" s="369"/>
      <c r="O29" s="305" t="e">
        <f t="shared" si="3"/>
        <v>#DIV/0!</v>
      </c>
      <c r="P29" s="325">
        <f t="shared" si="12"/>
        <v>0</v>
      </c>
      <c r="Q29" s="349" t="e">
        <f t="shared" si="13"/>
        <v>#DIV/0!</v>
      </c>
      <c r="R29" s="354"/>
      <c r="S29" s="325">
        <f>'⑦-1損益計算書（製造業）'!I29</f>
        <v>0</v>
      </c>
      <c r="T29" s="305" t="e">
        <f t="shared" si="4"/>
        <v>#DIV/0!</v>
      </c>
      <c r="U29" s="369"/>
      <c r="V29" s="305" t="e">
        <f t="shared" si="5"/>
        <v>#DIV/0!</v>
      </c>
      <c r="W29" s="325">
        <f t="shared" si="14"/>
        <v>0</v>
      </c>
      <c r="X29" s="349" t="e">
        <f t="shared" si="15"/>
        <v>#DIV/0!</v>
      </c>
      <c r="Y29" s="354"/>
      <c r="Z29" s="325">
        <f>'⑦-1損益計算書（製造業）'!K29</f>
        <v>0</v>
      </c>
      <c r="AA29" s="305" t="e">
        <f t="shared" si="6"/>
        <v>#DIV/0!</v>
      </c>
      <c r="AB29" s="369"/>
      <c r="AC29" s="305" t="e">
        <f t="shared" si="7"/>
        <v>#DIV/0!</v>
      </c>
      <c r="AD29" s="325">
        <f t="shared" si="16"/>
        <v>0</v>
      </c>
      <c r="AE29" s="349" t="e">
        <f t="shared" si="17"/>
        <v>#DIV/0!</v>
      </c>
      <c r="AF29" s="354"/>
      <c r="AG29" s="325">
        <f>'⑦-1損益計算書（製造業）'!M29</f>
        <v>0</v>
      </c>
      <c r="AH29" s="305" t="e">
        <f t="shared" si="8"/>
        <v>#DIV/0!</v>
      </c>
      <c r="AI29" s="369"/>
      <c r="AJ29" s="305" t="e">
        <f t="shared" si="9"/>
        <v>#DIV/0!</v>
      </c>
      <c r="AK29" s="325">
        <f t="shared" si="18"/>
        <v>0</v>
      </c>
      <c r="AL29" s="349" t="e">
        <f t="shared" si="19"/>
        <v>#DIV/0!</v>
      </c>
      <c r="AM29" s="354"/>
    </row>
    <row r="30" spans="1:39" s="264" customFormat="1" ht="12.75" customHeight="1">
      <c r="A30" s="388" t="str">
        <f>'⑦-1損益計算書（製造業）'!A30</f>
        <v>＜人件費合計＞</v>
      </c>
      <c r="B30" s="304">
        <f>'⑦-1損益計算書（製造業）'!B30</f>
        <v>0</v>
      </c>
      <c r="C30" s="306" t="e">
        <f t="shared" si="0"/>
        <v>#DIV/0!</v>
      </c>
      <c r="D30" s="342">
        <f>'⑦-1損益計算書（製造業）'!D30</f>
        <v>0</v>
      </c>
      <c r="E30" s="302">
        <f>'⑦-1損益計算書（製造業）'!E30</f>
        <v>0</v>
      </c>
      <c r="F30" s="306" t="e">
        <f t="shared" si="1"/>
        <v>#DIV/0!</v>
      </c>
      <c r="G30" s="302">
        <f>SUM(G24:G29)</f>
        <v>0</v>
      </c>
      <c r="H30" s="306" t="e">
        <f t="shared" si="1"/>
        <v>#DIV/0!</v>
      </c>
      <c r="I30" s="302">
        <f t="shared" si="10"/>
        <v>0</v>
      </c>
      <c r="J30" s="350" t="e">
        <f t="shared" si="11"/>
        <v>#DIV/0!</v>
      </c>
      <c r="K30" s="356"/>
      <c r="L30" s="302">
        <f>'⑦-1損益計算書（製造業）'!G30</f>
        <v>0</v>
      </c>
      <c r="M30" s="306" t="e">
        <f t="shared" si="2"/>
        <v>#DIV/0!</v>
      </c>
      <c r="N30" s="302">
        <f>SUM(N24:N29)</f>
        <v>0</v>
      </c>
      <c r="O30" s="306" t="e">
        <f t="shared" si="3"/>
        <v>#DIV/0!</v>
      </c>
      <c r="P30" s="302">
        <f t="shared" si="12"/>
        <v>0</v>
      </c>
      <c r="Q30" s="350" t="e">
        <f t="shared" si="13"/>
        <v>#DIV/0!</v>
      </c>
      <c r="R30" s="356"/>
      <c r="S30" s="302">
        <f>'⑦-1損益計算書（製造業）'!I30</f>
        <v>0</v>
      </c>
      <c r="T30" s="306" t="e">
        <f t="shared" si="4"/>
        <v>#DIV/0!</v>
      </c>
      <c r="U30" s="302">
        <f>SUM(U24:U29)</f>
        <v>0</v>
      </c>
      <c r="V30" s="306" t="e">
        <f t="shared" si="5"/>
        <v>#DIV/0!</v>
      </c>
      <c r="W30" s="302">
        <f t="shared" si="14"/>
        <v>0</v>
      </c>
      <c r="X30" s="350" t="e">
        <f t="shared" si="15"/>
        <v>#DIV/0!</v>
      </c>
      <c r="Y30" s="356"/>
      <c r="Z30" s="302">
        <f>'⑦-1損益計算書（製造業）'!K30</f>
        <v>0</v>
      </c>
      <c r="AA30" s="306" t="e">
        <f t="shared" si="6"/>
        <v>#DIV/0!</v>
      </c>
      <c r="AB30" s="302">
        <f>SUM(AB24:AB29)</f>
        <v>0</v>
      </c>
      <c r="AC30" s="306" t="e">
        <f t="shared" si="7"/>
        <v>#DIV/0!</v>
      </c>
      <c r="AD30" s="302">
        <f t="shared" si="16"/>
        <v>0</v>
      </c>
      <c r="AE30" s="350" t="e">
        <f t="shared" si="17"/>
        <v>#DIV/0!</v>
      </c>
      <c r="AF30" s="356"/>
      <c r="AG30" s="302">
        <f>'⑦-1損益計算書（製造業）'!M30</f>
        <v>0</v>
      </c>
      <c r="AH30" s="306" t="e">
        <f t="shared" si="8"/>
        <v>#DIV/0!</v>
      </c>
      <c r="AI30" s="302">
        <f>SUM(AI24:AI29)</f>
        <v>0</v>
      </c>
      <c r="AJ30" s="306" t="e">
        <f t="shared" si="9"/>
        <v>#DIV/0!</v>
      </c>
      <c r="AK30" s="302">
        <f t="shared" si="18"/>
        <v>0</v>
      </c>
      <c r="AL30" s="350" t="e">
        <f t="shared" si="19"/>
        <v>#DIV/0!</v>
      </c>
      <c r="AM30" s="356"/>
    </row>
    <row r="31" spans="1:39" s="264" customFormat="1" ht="12.75" customHeight="1">
      <c r="A31" s="387" t="str">
        <f>'⑦-1損益計算書（製造業）'!A31</f>
        <v>販売変動費</v>
      </c>
      <c r="B31" s="381">
        <f>'⑦-1損益計算書（製造業）'!B31</f>
        <v>0</v>
      </c>
      <c r="C31" s="305" t="e">
        <f t="shared" si="0"/>
        <v>#DIV/0!</v>
      </c>
      <c r="D31" s="341">
        <f>'⑦-1損益計算書（製造業）'!D31</f>
        <v>0</v>
      </c>
      <c r="E31" s="325">
        <f>'⑦-1損益計算書（製造業）'!E31</f>
        <v>0</v>
      </c>
      <c r="F31" s="305" t="e">
        <f t="shared" si="1"/>
        <v>#DIV/0!</v>
      </c>
      <c r="G31" s="369"/>
      <c r="H31" s="305" t="e">
        <f t="shared" si="1"/>
        <v>#DIV/0!</v>
      </c>
      <c r="I31" s="325">
        <f t="shared" si="10"/>
        <v>0</v>
      </c>
      <c r="J31" s="349" t="e">
        <f t="shared" si="11"/>
        <v>#DIV/0!</v>
      </c>
      <c r="K31" s="354"/>
      <c r="L31" s="325">
        <f>'⑦-1損益計算書（製造業）'!G31</f>
        <v>0</v>
      </c>
      <c r="M31" s="305" t="e">
        <f t="shared" si="2"/>
        <v>#DIV/0!</v>
      </c>
      <c r="N31" s="369"/>
      <c r="O31" s="305" t="e">
        <f t="shared" si="3"/>
        <v>#DIV/0!</v>
      </c>
      <c r="P31" s="325">
        <f t="shared" si="12"/>
        <v>0</v>
      </c>
      <c r="Q31" s="349" t="e">
        <f t="shared" si="13"/>
        <v>#DIV/0!</v>
      </c>
      <c r="R31" s="354"/>
      <c r="S31" s="325">
        <f>'⑦-1損益計算書（製造業）'!I31</f>
        <v>0</v>
      </c>
      <c r="T31" s="305" t="e">
        <f t="shared" si="4"/>
        <v>#DIV/0!</v>
      </c>
      <c r="U31" s="369"/>
      <c r="V31" s="305" t="e">
        <f t="shared" si="5"/>
        <v>#DIV/0!</v>
      </c>
      <c r="W31" s="325">
        <f t="shared" si="14"/>
        <v>0</v>
      </c>
      <c r="X31" s="349" t="e">
        <f t="shared" si="15"/>
        <v>#DIV/0!</v>
      </c>
      <c r="Y31" s="354"/>
      <c r="Z31" s="325">
        <f>'⑦-1損益計算書（製造業）'!K31</f>
        <v>0</v>
      </c>
      <c r="AA31" s="305" t="e">
        <f t="shared" si="6"/>
        <v>#DIV/0!</v>
      </c>
      <c r="AB31" s="369"/>
      <c r="AC31" s="305" t="e">
        <f t="shared" si="7"/>
        <v>#DIV/0!</v>
      </c>
      <c r="AD31" s="325">
        <f t="shared" si="16"/>
        <v>0</v>
      </c>
      <c r="AE31" s="349" t="e">
        <f t="shared" si="17"/>
        <v>#DIV/0!</v>
      </c>
      <c r="AF31" s="354"/>
      <c r="AG31" s="325">
        <f>'⑦-1損益計算書（製造業）'!M31</f>
        <v>0</v>
      </c>
      <c r="AH31" s="305" t="e">
        <f t="shared" si="8"/>
        <v>#DIV/0!</v>
      </c>
      <c r="AI31" s="369"/>
      <c r="AJ31" s="305" t="e">
        <f t="shared" si="9"/>
        <v>#DIV/0!</v>
      </c>
      <c r="AK31" s="325">
        <f t="shared" si="18"/>
        <v>0</v>
      </c>
      <c r="AL31" s="349" t="e">
        <f t="shared" si="19"/>
        <v>#DIV/0!</v>
      </c>
      <c r="AM31" s="354"/>
    </row>
    <row r="32" spans="1:39" s="264" customFormat="1" ht="12.75" customHeight="1">
      <c r="A32" s="387" t="str">
        <f>'⑦-1損益計算書（製造業）'!A32</f>
        <v>広告・販促費</v>
      </c>
      <c r="B32" s="381">
        <f>'⑦-1損益計算書（製造業）'!B32</f>
        <v>0</v>
      </c>
      <c r="C32" s="305" t="e">
        <f t="shared" si="0"/>
        <v>#DIV/0!</v>
      </c>
      <c r="D32" s="341">
        <f>'⑦-1損益計算書（製造業）'!D32</f>
        <v>0</v>
      </c>
      <c r="E32" s="325">
        <f>'⑦-1損益計算書（製造業）'!E32</f>
        <v>0</v>
      </c>
      <c r="F32" s="305" t="e">
        <f t="shared" si="1"/>
        <v>#DIV/0!</v>
      </c>
      <c r="G32" s="369"/>
      <c r="H32" s="305" t="e">
        <f t="shared" si="1"/>
        <v>#DIV/0!</v>
      </c>
      <c r="I32" s="325">
        <f t="shared" si="10"/>
        <v>0</v>
      </c>
      <c r="J32" s="349" t="e">
        <f t="shared" si="11"/>
        <v>#DIV/0!</v>
      </c>
      <c r="K32" s="354"/>
      <c r="L32" s="325">
        <f>'⑦-1損益計算書（製造業）'!G32</f>
        <v>0</v>
      </c>
      <c r="M32" s="305" t="e">
        <f t="shared" si="2"/>
        <v>#DIV/0!</v>
      </c>
      <c r="N32" s="369"/>
      <c r="O32" s="305" t="e">
        <f t="shared" si="3"/>
        <v>#DIV/0!</v>
      </c>
      <c r="P32" s="325">
        <f t="shared" si="12"/>
        <v>0</v>
      </c>
      <c r="Q32" s="349" t="e">
        <f t="shared" si="13"/>
        <v>#DIV/0!</v>
      </c>
      <c r="R32" s="354"/>
      <c r="S32" s="325">
        <f>'⑦-1損益計算書（製造業）'!I32</f>
        <v>0</v>
      </c>
      <c r="T32" s="305" t="e">
        <f t="shared" si="4"/>
        <v>#DIV/0!</v>
      </c>
      <c r="U32" s="369"/>
      <c r="V32" s="305" t="e">
        <f t="shared" si="5"/>
        <v>#DIV/0!</v>
      </c>
      <c r="W32" s="325">
        <f t="shared" si="14"/>
        <v>0</v>
      </c>
      <c r="X32" s="349" t="e">
        <f t="shared" si="15"/>
        <v>#DIV/0!</v>
      </c>
      <c r="Y32" s="354"/>
      <c r="Z32" s="325">
        <f>'⑦-1損益計算書（製造業）'!K32</f>
        <v>0</v>
      </c>
      <c r="AA32" s="305" t="e">
        <f t="shared" si="6"/>
        <v>#DIV/0!</v>
      </c>
      <c r="AB32" s="369"/>
      <c r="AC32" s="305" t="e">
        <f t="shared" si="7"/>
        <v>#DIV/0!</v>
      </c>
      <c r="AD32" s="325">
        <f t="shared" si="16"/>
        <v>0</v>
      </c>
      <c r="AE32" s="349" t="e">
        <f t="shared" si="17"/>
        <v>#DIV/0!</v>
      </c>
      <c r="AF32" s="354"/>
      <c r="AG32" s="325">
        <f>'⑦-1損益計算書（製造業）'!M32</f>
        <v>0</v>
      </c>
      <c r="AH32" s="305" t="e">
        <f t="shared" si="8"/>
        <v>#DIV/0!</v>
      </c>
      <c r="AI32" s="369"/>
      <c r="AJ32" s="305" t="e">
        <f t="shared" si="9"/>
        <v>#DIV/0!</v>
      </c>
      <c r="AK32" s="325">
        <f t="shared" si="18"/>
        <v>0</v>
      </c>
      <c r="AL32" s="349" t="e">
        <f t="shared" si="19"/>
        <v>#DIV/0!</v>
      </c>
      <c r="AM32" s="354"/>
    </row>
    <row r="33" spans="1:39" s="264" customFormat="1" ht="12.75" customHeight="1">
      <c r="A33" s="387" t="str">
        <f>'⑦-1損益計算書（製造業）'!A33</f>
        <v>販売固定費１</v>
      </c>
      <c r="B33" s="381">
        <f>'⑦-1損益計算書（製造業）'!B33</f>
        <v>0</v>
      </c>
      <c r="C33" s="305" t="e">
        <f t="shared" si="0"/>
        <v>#DIV/0!</v>
      </c>
      <c r="D33" s="341">
        <f>'⑦-1損益計算書（製造業）'!D33</f>
        <v>0</v>
      </c>
      <c r="E33" s="325">
        <f>'⑦-1損益計算書（製造業）'!E33</f>
        <v>0</v>
      </c>
      <c r="F33" s="305" t="e">
        <f t="shared" si="1"/>
        <v>#DIV/0!</v>
      </c>
      <c r="G33" s="369"/>
      <c r="H33" s="305" t="e">
        <f t="shared" si="1"/>
        <v>#DIV/0!</v>
      </c>
      <c r="I33" s="325">
        <f t="shared" si="10"/>
        <v>0</v>
      </c>
      <c r="J33" s="349" t="e">
        <f t="shared" si="11"/>
        <v>#DIV/0!</v>
      </c>
      <c r="K33" s="354"/>
      <c r="L33" s="325">
        <f>'⑦-1損益計算書（製造業）'!G33</f>
        <v>0</v>
      </c>
      <c r="M33" s="305" t="e">
        <f t="shared" si="2"/>
        <v>#DIV/0!</v>
      </c>
      <c r="N33" s="369"/>
      <c r="O33" s="305" t="e">
        <f t="shared" si="3"/>
        <v>#DIV/0!</v>
      </c>
      <c r="P33" s="325">
        <f t="shared" si="12"/>
        <v>0</v>
      </c>
      <c r="Q33" s="349" t="e">
        <f t="shared" si="13"/>
        <v>#DIV/0!</v>
      </c>
      <c r="R33" s="354"/>
      <c r="S33" s="325">
        <f>'⑦-1損益計算書（製造業）'!I33</f>
        <v>0</v>
      </c>
      <c r="T33" s="305" t="e">
        <f t="shared" si="4"/>
        <v>#DIV/0!</v>
      </c>
      <c r="U33" s="369"/>
      <c r="V33" s="305" t="e">
        <f t="shared" si="5"/>
        <v>#DIV/0!</v>
      </c>
      <c r="W33" s="325">
        <f t="shared" si="14"/>
        <v>0</v>
      </c>
      <c r="X33" s="349" t="e">
        <f t="shared" si="15"/>
        <v>#DIV/0!</v>
      </c>
      <c r="Y33" s="354"/>
      <c r="Z33" s="325">
        <f>'⑦-1損益計算書（製造業）'!K33</f>
        <v>0</v>
      </c>
      <c r="AA33" s="305" t="e">
        <f t="shared" si="6"/>
        <v>#DIV/0!</v>
      </c>
      <c r="AB33" s="369"/>
      <c r="AC33" s="305" t="e">
        <f t="shared" si="7"/>
        <v>#DIV/0!</v>
      </c>
      <c r="AD33" s="325">
        <f t="shared" si="16"/>
        <v>0</v>
      </c>
      <c r="AE33" s="349" t="e">
        <f t="shared" si="17"/>
        <v>#DIV/0!</v>
      </c>
      <c r="AF33" s="354"/>
      <c r="AG33" s="325">
        <f>'⑦-1損益計算書（製造業）'!M33</f>
        <v>0</v>
      </c>
      <c r="AH33" s="305" t="e">
        <f t="shared" si="8"/>
        <v>#DIV/0!</v>
      </c>
      <c r="AI33" s="369"/>
      <c r="AJ33" s="305" t="e">
        <f t="shared" si="9"/>
        <v>#DIV/0!</v>
      </c>
      <c r="AK33" s="325">
        <f t="shared" si="18"/>
        <v>0</v>
      </c>
      <c r="AL33" s="349" t="e">
        <f t="shared" si="19"/>
        <v>#DIV/0!</v>
      </c>
      <c r="AM33" s="354"/>
    </row>
    <row r="34" spans="1:39" s="264" customFormat="1" ht="12.75" customHeight="1">
      <c r="A34" s="387" t="str">
        <f>'⑦-1損益計算書（製造業）'!A34</f>
        <v>接待交際費</v>
      </c>
      <c r="B34" s="381">
        <f>'⑦-1損益計算書（製造業）'!B34</f>
        <v>0</v>
      </c>
      <c r="C34" s="305" t="e">
        <f t="shared" si="0"/>
        <v>#DIV/0!</v>
      </c>
      <c r="D34" s="341">
        <f>'⑦-1損益計算書（製造業）'!D34</f>
        <v>0</v>
      </c>
      <c r="E34" s="325">
        <f>'⑦-1損益計算書（製造業）'!E34</f>
        <v>0</v>
      </c>
      <c r="F34" s="305" t="e">
        <f t="shared" si="1"/>
        <v>#DIV/0!</v>
      </c>
      <c r="G34" s="369"/>
      <c r="H34" s="305" t="e">
        <f t="shared" si="1"/>
        <v>#DIV/0!</v>
      </c>
      <c r="I34" s="325">
        <f t="shared" si="10"/>
        <v>0</v>
      </c>
      <c r="J34" s="349" t="e">
        <f t="shared" si="11"/>
        <v>#DIV/0!</v>
      </c>
      <c r="K34" s="354"/>
      <c r="L34" s="325">
        <f>'⑦-1損益計算書（製造業）'!G34</f>
        <v>0</v>
      </c>
      <c r="M34" s="305" t="e">
        <f t="shared" si="2"/>
        <v>#DIV/0!</v>
      </c>
      <c r="N34" s="369"/>
      <c r="O34" s="305" t="e">
        <f t="shared" si="3"/>
        <v>#DIV/0!</v>
      </c>
      <c r="P34" s="325">
        <f t="shared" si="12"/>
        <v>0</v>
      </c>
      <c r="Q34" s="349" t="e">
        <f t="shared" si="13"/>
        <v>#DIV/0!</v>
      </c>
      <c r="R34" s="354"/>
      <c r="S34" s="325">
        <f>'⑦-1損益計算書（製造業）'!I34</f>
        <v>0</v>
      </c>
      <c r="T34" s="305" t="e">
        <f t="shared" si="4"/>
        <v>#DIV/0!</v>
      </c>
      <c r="U34" s="369"/>
      <c r="V34" s="305" t="e">
        <f t="shared" si="5"/>
        <v>#DIV/0!</v>
      </c>
      <c r="W34" s="325">
        <f t="shared" si="14"/>
        <v>0</v>
      </c>
      <c r="X34" s="349" t="e">
        <f t="shared" si="15"/>
        <v>#DIV/0!</v>
      </c>
      <c r="Y34" s="354"/>
      <c r="Z34" s="325">
        <f>'⑦-1損益計算書（製造業）'!K34</f>
        <v>0</v>
      </c>
      <c r="AA34" s="305" t="e">
        <f t="shared" si="6"/>
        <v>#DIV/0!</v>
      </c>
      <c r="AB34" s="369"/>
      <c r="AC34" s="305" t="e">
        <f t="shared" si="7"/>
        <v>#DIV/0!</v>
      </c>
      <c r="AD34" s="325">
        <f t="shared" si="16"/>
        <v>0</v>
      </c>
      <c r="AE34" s="349" t="e">
        <f t="shared" si="17"/>
        <v>#DIV/0!</v>
      </c>
      <c r="AF34" s="354"/>
      <c r="AG34" s="325">
        <f>'⑦-1損益計算書（製造業）'!M34</f>
        <v>0</v>
      </c>
      <c r="AH34" s="305" t="e">
        <f t="shared" si="8"/>
        <v>#DIV/0!</v>
      </c>
      <c r="AI34" s="369"/>
      <c r="AJ34" s="305" t="e">
        <f t="shared" si="9"/>
        <v>#DIV/0!</v>
      </c>
      <c r="AK34" s="325">
        <f t="shared" si="18"/>
        <v>0</v>
      </c>
      <c r="AL34" s="349" t="e">
        <f t="shared" si="19"/>
        <v>#DIV/0!</v>
      </c>
      <c r="AM34" s="354"/>
    </row>
    <row r="35" spans="1:39" s="264" customFormat="1" ht="12.75" customHeight="1">
      <c r="A35" s="387" t="str">
        <f>'⑦-1損益計算書（製造業）'!A35</f>
        <v>保険料</v>
      </c>
      <c r="B35" s="381">
        <f>'⑦-1損益計算書（製造業）'!B35</f>
        <v>0</v>
      </c>
      <c r="C35" s="305" t="e">
        <f t="shared" si="0"/>
        <v>#DIV/0!</v>
      </c>
      <c r="D35" s="341">
        <f>'⑦-1損益計算書（製造業）'!D35</f>
        <v>0</v>
      </c>
      <c r="E35" s="325">
        <f>'⑦-1損益計算書（製造業）'!E35</f>
        <v>0</v>
      </c>
      <c r="F35" s="305" t="e">
        <f t="shared" si="1"/>
        <v>#DIV/0!</v>
      </c>
      <c r="G35" s="369"/>
      <c r="H35" s="305" t="e">
        <f t="shared" si="1"/>
        <v>#DIV/0!</v>
      </c>
      <c r="I35" s="325">
        <f t="shared" si="10"/>
        <v>0</v>
      </c>
      <c r="J35" s="349" t="e">
        <f t="shared" si="11"/>
        <v>#DIV/0!</v>
      </c>
      <c r="K35" s="354"/>
      <c r="L35" s="325">
        <f>'⑦-1損益計算書（製造業）'!G35</f>
        <v>0</v>
      </c>
      <c r="M35" s="305" t="e">
        <f t="shared" si="2"/>
        <v>#DIV/0!</v>
      </c>
      <c r="N35" s="369"/>
      <c r="O35" s="305" t="e">
        <f t="shared" si="3"/>
        <v>#DIV/0!</v>
      </c>
      <c r="P35" s="325">
        <f t="shared" si="12"/>
        <v>0</v>
      </c>
      <c r="Q35" s="349" t="e">
        <f t="shared" si="13"/>
        <v>#DIV/0!</v>
      </c>
      <c r="R35" s="354"/>
      <c r="S35" s="325">
        <f>'⑦-1損益計算書（製造業）'!I35</f>
        <v>0</v>
      </c>
      <c r="T35" s="305" t="e">
        <f t="shared" si="4"/>
        <v>#DIV/0!</v>
      </c>
      <c r="U35" s="369"/>
      <c r="V35" s="305" t="e">
        <f t="shared" si="5"/>
        <v>#DIV/0!</v>
      </c>
      <c r="W35" s="325">
        <f t="shared" si="14"/>
        <v>0</v>
      </c>
      <c r="X35" s="349" t="e">
        <f t="shared" si="15"/>
        <v>#DIV/0!</v>
      </c>
      <c r="Y35" s="354"/>
      <c r="Z35" s="325">
        <f>'⑦-1損益計算書（製造業）'!K35</f>
        <v>0</v>
      </c>
      <c r="AA35" s="305" t="e">
        <f t="shared" si="6"/>
        <v>#DIV/0!</v>
      </c>
      <c r="AB35" s="369"/>
      <c r="AC35" s="305" t="e">
        <f t="shared" si="7"/>
        <v>#DIV/0!</v>
      </c>
      <c r="AD35" s="325">
        <f t="shared" si="16"/>
        <v>0</v>
      </c>
      <c r="AE35" s="349" t="e">
        <f t="shared" si="17"/>
        <v>#DIV/0!</v>
      </c>
      <c r="AF35" s="354"/>
      <c r="AG35" s="325">
        <f>'⑦-1損益計算書（製造業）'!M35</f>
        <v>0</v>
      </c>
      <c r="AH35" s="305" t="e">
        <f t="shared" si="8"/>
        <v>#DIV/0!</v>
      </c>
      <c r="AI35" s="369"/>
      <c r="AJ35" s="305" t="e">
        <f t="shared" si="9"/>
        <v>#DIV/0!</v>
      </c>
      <c r="AK35" s="325">
        <f t="shared" si="18"/>
        <v>0</v>
      </c>
      <c r="AL35" s="349" t="e">
        <f t="shared" si="19"/>
        <v>#DIV/0!</v>
      </c>
      <c r="AM35" s="354"/>
    </row>
    <row r="36" spans="1:39" s="264" customFormat="1" ht="12.75" customHeight="1">
      <c r="A36" s="387" t="str">
        <f>'⑦-1損益計算書（製造業）'!A36</f>
        <v>地代家賃</v>
      </c>
      <c r="B36" s="381">
        <f>'⑦-1損益計算書（製造業）'!B36</f>
        <v>0</v>
      </c>
      <c r="C36" s="305" t="e">
        <f t="shared" si="0"/>
        <v>#DIV/0!</v>
      </c>
      <c r="D36" s="341">
        <f>'⑦-1損益計算書（製造業）'!D36</f>
        <v>0</v>
      </c>
      <c r="E36" s="325">
        <f>'⑦-1損益計算書（製造業）'!E36</f>
        <v>0</v>
      </c>
      <c r="F36" s="305" t="e">
        <f t="shared" si="1"/>
        <v>#DIV/0!</v>
      </c>
      <c r="G36" s="369"/>
      <c r="H36" s="305" t="e">
        <f t="shared" si="1"/>
        <v>#DIV/0!</v>
      </c>
      <c r="I36" s="325">
        <f t="shared" si="10"/>
        <v>0</v>
      </c>
      <c r="J36" s="349" t="e">
        <f t="shared" si="11"/>
        <v>#DIV/0!</v>
      </c>
      <c r="K36" s="354"/>
      <c r="L36" s="325">
        <f>'⑦-1損益計算書（製造業）'!G36</f>
        <v>0</v>
      </c>
      <c r="M36" s="305" t="e">
        <f t="shared" si="2"/>
        <v>#DIV/0!</v>
      </c>
      <c r="N36" s="369"/>
      <c r="O36" s="305" t="e">
        <f t="shared" si="3"/>
        <v>#DIV/0!</v>
      </c>
      <c r="P36" s="325">
        <f t="shared" si="12"/>
        <v>0</v>
      </c>
      <c r="Q36" s="349" t="e">
        <f t="shared" si="13"/>
        <v>#DIV/0!</v>
      </c>
      <c r="R36" s="354"/>
      <c r="S36" s="325">
        <f>'⑦-1損益計算書（製造業）'!I36</f>
        <v>0</v>
      </c>
      <c r="T36" s="305" t="e">
        <f t="shared" si="4"/>
        <v>#DIV/0!</v>
      </c>
      <c r="U36" s="369"/>
      <c r="V36" s="305" t="e">
        <f t="shared" si="5"/>
        <v>#DIV/0!</v>
      </c>
      <c r="W36" s="325">
        <f t="shared" si="14"/>
        <v>0</v>
      </c>
      <c r="X36" s="349" t="e">
        <f t="shared" si="15"/>
        <v>#DIV/0!</v>
      </c>
      <c r="Y36" s="354"/>
      <c r="Z36" s="325">
        <f>'⑦-1損益計算書（製造業）'!K36</f>
        <v>0</v>
      </c>
      <c r="AA36" s="305" t="e">
        <f t="shared" si="6"/>
        <v>#DIV/0!</v>
      </c>
      <c r="AB36" s="369"/>
      <c r="AC36" s="305" t="e">
        <f t="shared" si="7"/>
        <v>#DIV/0!</v>
      </c>
      <c r="AD36" s="325">
        <f t="shared" si="16"/>
        <v>0</v>
      </c>
      <c r="AE36" s="349" t="e">
        <f t="shared" si="17"/>
        <v>#DIV/0!</v>
      </c>
      <c r="AF36" s="354"/>
      <c r="AG36" s="325">
        <f>'⑦-1損益計算書（製造業）'!M36</f>
        <v>0</v>
      </c>
      <c r="AH36" s="305" t="e">
        <f t="shared" si="8"/>
        <v>#DIV/0!</v>
      </c>
      <c r="AI36" s="369"/>
      <c r="AJ36" s="305" t="e">
        <f t="shared" si="9"/>
        <v>#DIV/0!</v>
      </c>
      <c r="AK36" s="325">
        <f t="shared" si="18"/>
        <v>0</v>
      </c>
      <c r="AL36" s="349" t="e">
        <f t="shared" si="19"/>
        <v>#DIV/0!</v>
      </c>
      <c r="AM36" s="354"/>
    </row>
    <row r="37" spans="1:39" s="264" customFormat="1" ht="12.75" customHeight="1">
      <c r="A37" s="387" t="str">
        <f>'⑦-1損益計算書（製造業）'!A37</f>
        <v>賃借料</v>
      </c>
      <c r="B37" s="381">
        <f>'⑦-1損益計算書（製造業）'!B37</f>
        <v>0</v>
      </c>
      <c r="C37" s="305" t="e">
        <f t="shared" si="0"/>
        <v>#DIV/0!</v>
      </c>
      <c r="D37" s="341">
        <f>'⑦-1損益計算書（製造業）'!D37</f>
        <v>0</v>
      </c>
      <c r="E37" s="325">
        <f>'⑦-1損益計算書（製造業）'!E37</f>
        <v>0</v>
      </c>
      <c r="F37" s="305" t="e">
        <f t="shared" si="1"/>
        <v>#DIV/0!</v>
      </c>
      <c r="G37" s="369"/>
      <c r="H37" s="305" t="e">
        <f t="shared" si="1"/>
        <v>#DIV/0!</v>
      </c>
      <c r="I37" s="325">
        <f t="shared" si="10"/>
        <v>0</v>
      </c>
      <c r="J37" s="349" t="e">
        <f t="shared" si="11"/>
        <v>#DIV/0!</v>
      </c>
      <c r="K37" s="354"/>
      <c r="L37" s="325">
        <f>'⑦-1損益計算書（製造業）'!G37</f>
        <v>0</v>
      </c>
      <c r="M37" s="305" t="e">
        <f t="shared" si="2"/>
        <v>#DIV/0!</v>
      </c>
      <c r="N37" s="369"/>
      <c r="O37" s="305" t="e">
        <f t="shared" si="3"/>
        <v>#DIV/0!</v>
      </c>
      <c r="P37" s="325">
        <f t="shared" si="12"/>
        <v>0</v>
      </c>
      <c r="Q37" s="349" t="e">
        <f t="shared" si="13"/>
        <v>#DIV/0!</v>
      </c>
      <c r="R37" s="354"/>
      <c r="S37" s="325">
        <f>'⑦-1損益計算書（製造業）'!I37</f>
        <v>0</v>
      </c>
      <c r="T37" s="305" t="e">
        <f t="shared" si="4"/>
        <v>#DIV/0!</v>
      </c>
      <c r="U37" s="369"/>
      <c r="V37" s="305" t="e">
        <f t="shared" si="5"/>
        <v>#DIV/0!</v>
      </c>
      <c r="W37" s="325">
        <f t="shared" si="14"/>
        <v>0</v>
      </c>
      <c r="X37" s="349" t="e">
        <f t="shared" si="15"/>
        <v>#DIV/0!</v>
      </c>
      <c r="Y37" s="354"/>
      <c r="Z37" s="325">
        <f>'⑦-1損益計算書（製造業）'!K37</f>
        <v>0</v>
      </c>
      <c r="AA37" s="305" t="e">
        <f t="shared" si="6"/>
        <v>#DIV/0!</v>
      </c>
      <c r="AB37" s="369"/>
      <c r="AC37" s="305" t="e">
        <f t="shared" si="7"/>
        <v>#DIV/0!</v>
      </c>
      <c r="AD37" s="325">
        <f t="shared" si="16"/>
        <v>0</v>
      </c>
      <c r="AE37" s="349" t="e">
        <f t="shared" si="17"/>
        <v>#DIV/0!</v>
      </c>
      <c r="AF37" s="354"/>
      <c r="AG37" s="325">
        <f>'⑦-1損益計算書（製造業）'!M37</f>
        <v>0</v>
      </c>
      <c r="AH37" s="305" t="e">
        <f t="shared" si="8"/>
        <v>#DIV/0!</v>
      </c>
      <c r="AI37" s="369"/>
      <c r="AJ37" s="305" t="e">
        <f t="shared" si="9"/>
        <v>#DIV/0!</v>
      </c>
      <c r="AK37" s="325">
        <f t="shared" si="18"/>
        <v>0</v>
      </c>
      <c r="AL37" s="349" t="e">
        <f t="shared" si="19"/>
        <v>#DIV/0!</v>
      </c>
      <c r="AM37" s="354"/>
    </row>
    <row r="38" spans="1:39" s="264" customFormat="1" ht="12.75" customHeight="1">
      <c r="A38" s="387" t="str">
        <f>'⑦-1損益計算書（製造業）'!A38</f>
        <v>水道光熱費</v>
      </c>
      <c r="B38" s="381">
        <f>'⑦-1損益計算書（製造業）'!B38</f>
        <v>0</v>
      </c>
      <c r="C38" s="305" t="e">
        <f t="shared" si="0"/>
        <v>#DIV/0!</v>
      </c>
      <c r="D38" s="341">
        <f>'⑦-1損益計算書（製造業）'!D38</f>
        <v>0</v>
      </c>
      <c r="E38" s="325">
        <f>'⑦-1損益計算書（製造業）'!E38</f>
        <v>0</v>
      </c>
      <c r="F38" s="305" t="e">
        <f t="shared" si="1"/>
        <v>#DIV/0!</v>
      </c>
      <c r="G38" s="369"/>
      <c r="H38" s="305" t="e">
        <f t="shared" si="1"/>
        <v>#DIV/0!</v>
      </c>
      <c r="I38" s="325">
        <f t="shared" si="10"/>
        <v>0</v>
      </c>
      <c r="J38" s="349" t="e">
        <f t="shared" si="11"/>
        <v>#DIV/0!</v>
      </c>
      <c r="K38" s="354"/>
      <c r="L38" s="325">
        <f>'⑦-1損益計算書（製造業）'!G38</f>
        <v>0</v>
      </c>
      <c r="M38" s="305" t="e">
        <f t="shared" si="2"/>
        <v>#DIV/0!</v>
      </c>
      <c r="N38" s="369"/>
      <c r="O38" s="305" t="e">
        <f t="shared" si="3"/>
        <v>#DIV/0!</v>
      </c>
      <c r="P38" s="325">
        <f t="shared" si="12"/>
        <v>0</v>
      </c>
      <c r="Q38" s="349" t="e">
        <f t="shared" si="13"/>
        <v>#DIV/0!</v>
      </c>
      <c r="R38" s="354"/>
      <c r="S38" s="325">
        <f>'⑦-1損益計算書（製造業）'!I38</f>
        <v>0</v>
      </c>
      <c r="T38" s="305" t="e">
        <f t="shared" si="4"/>
        <v>#DIV/0!</v>
      </c>
      <c r="U38" s="369"/>
      <c r="V38" s="305" t="e">
        <f t="shared" si="5"/>
        <v>#DIV/0!</v>
      </c>
      <c r="W38" s="325">
        <f t="shared" si="14"/>
        <v>0</v>
      </c>
      <c r="X38" s="349" t="e">
        <f t="shared" si="15"/>
        <v>#DIV/0!</v>
      </c>
      <c r="Y38" s="354"/>
      <c r="Z38" s="325">
        <f>'⑦-1損益計算書（製造業）'!K38</f>
        <v>0</v>
      </c>
      <c r="AA38" s="305" t="e">
        <f t="shared" si="6"/>
        <v>#DIV/0!</v>
      </c>
      <c r="AB38" s="369"/>
      <c r="AC38" s="305" t="e">
        <f t="shared" si="7"/>
        <v>#DIV/0!</v>
      </c>
      <c r="AD38" s="325">
        <f t="shared" si="16"/>
        <v>0</v>
      </c>
      <c r="AE38" s="349" t="e">
        <f t="shared" si="17"/>
        <v>#DIV/0!</v>
      </c>
      <c r="AF38" s="354"/>
      <c r="AG38" s="325">
        <f>'⑦-1損益計算書（製造業）'!M38</f>
        <v>0</v>
      </c>
      <c r="AH38" s="305" t="e">
        <f t="shared" si="8"/>
        <v>#DIV/0!</v>
      </c>
      <c r="AI38" s="369"/>
      <c r="AJ38" s="305" t="e">
        <f t="shared" si="9"/>
        <v>#DIV/0!</v>
      </c>
      <c r="AK38" s="325">
        <f t="shared" si="18"/>
        <v>0</v>
      </c>
      <c r="AL38" s="349" t="e">
        <f t="shared" si="19"/>
        <v>#DIV/0!</v>
      </c>
      <c r="AM38" s="354"/>
    </row>
    <row r="39" spans="1:39" s="264" customFormat="1" ht="12.75" customHeight="1">
      <c r="A39" s="387" t="str">
        <f>'⑦-1損益計算書（製造業）'!A39</f>
        <v>通信費</v>
      </c>
      <c r="B39" s="381">
        <f>'⑦-1損益計算書（製造業）'!B39</f>
        <v>0</v>
      </c>
      <c r="C39" s="305" t="e">
        <f t="shared" ref="C39:C70" si="20">B39/B$12</f>
        <v>#DIV/0!</v>
      </c>
      <c r="D39" s="341">
        <f>'⑦-1損益計算書（製造業）'!D39</f>
        <v>0</v>
      </c>
      <c r="E39" s="325">
        <f>'⑦-1損益計算書（製造業）'!E39</f>
        <v>0</v>
      </c>
      <c r="F39" s="305" t="e">
        <f t="shared" ref="F39:H70" si="21">E39/E$12</f>
        <v>#DIV/0!</v>
      </c>
      <c r="G39" s="369"/>
      <c r="H39" s="305" t="e">
        <f t="shared" si="21"/>
        <v>#DIV/0!</v>
      </c>
      <c r="I39" s="325">
        <f t="shared" si="10"/>
        <v>0</v>
      </c>
      <c r="J39" s="349" t="e">
        <f t="shared" si="11"/>
        <v>#DIV/0!</v>
      </c>
      <c r="K39" s="354"/>
      <c r="L39" s="325">
        <f>'⑦-1損益計算書（製造業）'!G39</f>
        <v>0</v>
      </c>
      <c r="M39" s="305" t="e">
        <f t="shared" ref="M39:M70" si="22">L39/L$12</f>
        <v>#DIV/0!</v>
      </c>
      <c r="N39" s="369"/>
      <c r="O39" s="305" t="e">
        <f t="shared" ref="O39:O70" si="23">N39/N$12</f>
        <v>#DIV/0!</v>
      </c>
      <c r="P39" s="325">
        <f t="shared" si="12"/>
        <v>0</v>
      </c>
      <c r="Q39" s="349" t="e">
        <f t="shared" si="13"/>
        <v>#DIV/0!</v>
      </c>
      <c r="R39" s="354"/>
      <c r="S39" s="325">
        <f>'⑦-1損益計算書（製造業）'!I39</f>
        <v>0</v>
      </c>
      <c r="T39" s="305" t="e">
        <f t="shared" ref="T39:T70" si="24">S39/S$12</f>
        <v>#DIV/0!</v>
      </c>
      <c r="U39" s="369"/>
      <c r="V39" s="305" t="e">
        <f t="shared" ref="V39:V70" si="25">U39/U$12</f>
        <v>#DIV/0!</v>
      </c>
      <c r="W39" s="325">
        <f t="shared" si="14"/>
        <v>0</v>
      </c>
      <c r="X39" s="349" t="e">
        <f t="shared" si="15"/>
        <v>#DIV/0!</v>
      </c>
      <c r="Y39" s="354"/>
      <c r="Z39" s="325">
        <f>'⑦-1損益計算書（製造業）'!K39</f>
        <v>0</v>
      </c>
      <c r="AA39" s="305" t="e">
        <f t="shared" ref="AA39:AA70" si="26">Z39/Z$12</f>
        <v>#DIV/0!</v>
      </c>
      <c r="AB39" s="369"/>
      <c r="AC39" s="305" t="e">
        <f t="shared" ref="AC39:AC70" si="27">AB39/AB$12</f>
        <v>#DIV/0!</v>
      </c>
      <c r="AD39" s="325">
        <f t="shared" si="16"/>
        <v>0</v>
      </c>
      <c r="AE39" s="349" t="e">
        <f t="shared" si="17"/>
        <v>#DIV/0!</v>
      </c>
      <c r="AF39" s="354"/>
      <c r="AG39" s="325">
        <f>'⑦-1損益計算書（製造業）'!M39</f>
        <v>0</v>
      </c>
      <c r="AH39" s="305" t="e">
        <f t="shared" ref="AH39:AH70" si="28">AG39/AG$12</f>
        <v>#DIV/0!</v>
      </c>
      <c r="AI39" s="369"/>
      <c r="AJ39" s="305" t="e">
        <f t="shared" ref="AJ39:AJ70" si="29">AI39/AI$12</f>
        <v>#DIV/0!</v>
      </c>
      <c r="AK39" s="325">
        <f t="shared" si="18"/>
        <v>0</v>
      </c>
      <c r="AL39" s="349" t="e">
        <f t="shared" si="19"/>
        <v>#DIV/0!</v>
      </c>
      <c r="AM39" s="354"/>
    </row>
    <row r="40" spans="1:39" s="264" customFormat="1" ht="12.75" customHeight="1">
      <c r="A40" s="387" t="str">
        <f>'⑦-1損益計算書（製造業）'!A40</f>
        <v>旅費交通費</v>
      </c>
      <c r="B40" s="381">
        <f>'⑦-1損益計算書（製造業）'!B40</f>
        <v>0</v>
      </c>
      <c r="C40" s="305" t="e">
        <f t="shared" si="20"/>
        <v>#DIV/0!</v>
      </c>
      <c r="D40" s="341">
        <f>'⑦-1損益計算書（製造業）'!D40</f>
        <v>0</v>
      </c>
      <c r="E40" s="325">
        <f>'⑦-1損益計算書（製造業）'!E40</f>
        <v>0</v>
      </c>
      <c r="F40" s="305" t="e">
        <f t="shared" si="21"/>
        <v>#DIV/0!</v>
      </c>
      <c r="G40" s="369"/>
      <c r="H40" s="305" t="e">
        <f t="shared" si="21"/>
        <v>#DIV/0!</v>
      </c>
      <c r="I40" s="325">
        <f t="shared" si="10"/>
        <v>0</v>
      </c>
      <c r="J40" s="349" t="e">
        <f t="shared" si="11"/>
        <v>#DIV/0!</v>
      </c>
      <c r="K40" s="354"/>
      <c r="L40" s="325">
        <f>'⑦-1損益計算書（製造業）'!G40</f>
        <v>0</v>
      </c>
      <c r="M40" s="305" t="e">
        <f t="shared" si="22"/>
        <v>#DIV/0!</v>
      </c>
      <c r="N40" s="369"/>
      <c r="O40" s="305" t="e">
        <f t="shared" si="23"/>
        <v>#DIV/0!</v>
      </c>
      <c r="P40" s="325">
        <f t="shared" si="12"/>
        <v>0</v>
      </c>
      <c r="Q40" s="349" t="e">
        <f t="shared" si="13"/>
        <v>#DIV/0!</v>
      </c>
      <c r="R40" s="354"/>
      <c r="S40" s="325">
        <f>'⑦-1損益計算書（製造業）'!I40</f>
        <v>0</v>
      </c>
      <c r="T40" s="305" t="e">
        <f t="shared" si="24"/>
        <v>#DIV/0!</v>
      </c>
      <c r="U40" s="369"/>
      <c r="V40" s="305" t="e">
        <f t="shared" si="25"/>
        <v>#DIV/0!</v>
      </c>
      <c r="W40" s="325">
        <f t="shared" si="14"/>
        <v>0</v>
      </c>
      <c r="X40" s="349" t="e">
        <f t="shared" si="15"/>
        <v>#DIV/0!</v>
      </c>
      <c r="Y40" s="354"/>
      <c r="Z40" s="325">
        <f>'⑦-1損益計算書（製造業）'!K40</f>
        <v>0</v>
      </c>
      <c r="AA40" s="305" t="e">
        <f t="shared" si="26"/>
        <v>#DIV/0!</v>
      </c>
      <c r="AB40" s="369"/>
      <c r="AC40" s="305" t="e">
        <f t="shared" si="27"/>
        <v>#DIV/0!</v>
      </c>
      <c r="AD40" s="325">
        <f t="shared" si="16"/>
        <v>0</v>
      </c>
      <c r="AE40" s="349" t="e">
        <f t="shared" si="17"/>
        <v>#DIV/0!</v>
      </c>
      <c r="AF40" s="354"/>
      <c r="AG40" s="325">
        <f>'⑦-1損益計算書（製造業）'!M40</f>
        <v>0</v>
      </c>
      <c r="AH40" s="305" t="e">
        <f t="shared" si="28"/>
        <v>#DIV/0!</v>
      </c>
      <c r="AI40" s="369"/>
      <c r="AJ40" s="305" t="e">
        <f t="shared" si="29"/>
        <v>#DIV/0!</v>
      </c>
      <c r="AK40" s="325">
        <f t="shared" si="18"/>
        <v>0</v>
      </c>
      <c r="AL40" s="349" t="e">
        <f t="shared" si="19"/>
        <v>#DIV/0!</v>
      </c>
      <c r="AM40" s="354"/>
    </row>
    <row r="41" spans="1:39" s="264" customFormat="1" ht="12.75" customHeight="1">
      <c r="A41" s="387" t="str">
        <f>'⑦-1損益計算書（製造業）'!A41</f>
        <v>事務用・消耗品費</v>
      </c>
      <c r="B41" s="381">
        <f>'⑦-1損益計算書（製造業）'!B41</f>
        <v>0</v>
      </c>
      <c r="C41" s="305" t="e">
        <f t="shared" si="20"/>
        <v>#DIV/0!</v>
      </c>
      <c r="D41" s="341">
        <f>'⑦-1損益計算書（製造業）'!D41</f>
        <v>0</v>
      </c>
      <c r="E41" s="325">
        <f>'⑦-1損益計算書（製造業）'!E41</f>
        <v>0</v>
      </c>
      <c r="F41" s="305" t="e">
        <f t="shared" si="21"/>
        <v>#DIV/0!</v>
      </c>
      <c r="G41" s="369"/>
      <c r="H41" s="305" t="e">
        <f t="shared" si="21"/>
        <v>#DIV/0!</v>
      </c>
      <c r="I41" s="325">
        <f t="shared" si="10"/>
        <v>0</v>
      </c>
      <c r="J41" s="349" t="e">
        <f t="shared" si="11"/>
        <v>#DIV/0!</v>
      </c>
      <c r="K41" s="354"/>
      <c r="L41" s="325">
        <f>'⑦-1損益計算書（製造業）'!G41</f>
        <v>0</v>
      </c>
      <c r="M41" s="305" t="e">
        <f t="shared" si="22"/>
        <v>#DIV/0!</v>
      </c>
      <c r="N41" s="369"/>
      <c r="O41" s="305" t="e">
        <f t="shared" si="23"/>
        <v>#DIV/0!</v>
      </c>
      <c r="P41" s="325">
        <f t="shared" si="12"/>
        <v>0</v>
      </c>
      <c r="Q41" s="349" t="e">
        <f t="shared" si="13"/>
        <v>#DIV/0!</v>
      </c>
      <c r="R41" s="354"/>
      <c r="S41" s="325">
        <f>'⑦-1損益計算書（製造業）'!I41</f>
        <v>0</v>
      </c>
      <c r="T41" s="305" t="e">
        <f t="shared" si="24"/>
        <v>#DIV/0!</v>
      </c>
      <c r="U41" s="369"/>
      <c r="V41" s="305" t="e">
        <f t="shared" si="25"/>
        <v>#DIV/0!</v>
      </c>
      <c r="W41" s="325">
        <f t="shared" si="14"/>
        <v>0</v>
      </c>
      <c r="X41" s="349" t="e">
        <f t="shared" si="15"/>
        <v>#DIV/0!</v>
      </c>
      <c r="Y41" s="354"/>
      <c r="Z41" s="325">
        <f>'⑦-1損益計算書（製造業）'!K41</f>
        <v>0</v>
      </c>
      <c r="AA41" s="305" t="e">
        <f t="shared" si="26"/>
        <v>#DIV/0!</v>
      </c>
      <c r="AB41" s="369"/>
      <c r="AC41" s="305" t="e">
        <f t="shared" si="27"/>
        <v>#DIV/0!</v>
      </c>
      <c r="AD41" s="325">
        <f t="shared" si="16"/>
        <v>0</v>
      </c>
      <c r="AE41" s="349" t="e">
        <f t="shared" si="17"/>
        <v>#DIV/0!</v>
      </c>
      <c r="AF41" s="354"/>
      <c r="AG41" s="325">
        <f>'⑦-1損益計算書（製造業）'!M41</f>
        <v>0</v>
      </c>
      <c r="AH41" s="305" t="e">
        <f t="shared" si="28"/>
        <v>#DIV/0!</v>
      </c>
      <c r="AI41" s="369"/>
      <c r="AJ41" s="305" t="e">
        <f t="shared" si="29"/>
        <v>#DIV/0!</v>
      </c>
      <c r="AK41" s="325">
        <f t="shared" si="18"/>
        <v>0</v>
      </c>
      <c r="AL41" s="349" t="e">
        <f t="shared" si="19"/>
        <v>#DIV/0!</v>
      </c>
      <c r="AM41" s="354"/>
    </row>
    <row r="42" spans="1:39" s="264" customFormat="1" ht="12.75" customHeight="1">
      <c r="A42" s="387" t="str">
        <f>'⑦-1損益計算書（製造業）'!A42</f>
        <v>修繕費</v>
      </c>
      <c r="B42" s="381">
        <f>'⑦-1損益計算書（製造業）'!B42</f>
        <v>0</v>
      </c>
      <c r="C42" s="305" t="e">
        <f t="shared" si="20"/>
        <v>#DIV/0!</v>
      </c>
      <c r="D42" s="341">
        <f>'⑦-1損益計算書（製造業）'!D42</f>
        <v>0</v>
      </c>
      <c r="E42" s="325">
        <f>'⑦-1損益計算書（製造業）'!E42</f>
        <v>0</v>
      </c>
      <c r="F42" s="305" t="e">
        <f t="shared" si="21"/>
        <v>#DIV/0!</v>
      </c>
      <c r="G42" s="369"/>
      <c r="H42" s="305" t="e">
        <f t="shared" si="21"/>
        <v>#DIV/0!</v>
      </c>
      <c r="I42" s="325">
        <f t="shared" si="10"/>
        <v>0</v>
      </c>
      <c r="J42" s="349" t="e">
        <f t="shared" si="11"/>
        <v>#DIV/0!</v>
      </c>
      <c r="K42" s="354"/>
      <c r="L42" s="325">
        <f>'⑦-1損益計算書（製造業）'!G42</f>
        <v>0</v>
      </c>
      <c r="M42" s="305" t="e">
        <f t="shared" si="22"/>
        <v>#DIV/0!</v>
      </c>
      <c r="N42" s="369"/>
      <c r="O42" s="305" t="e">
        <f t="shared" si="23"/>
        <v>#DIV/0!</v>
      </c>
      <c r="P42" s="325">
        <f t="shared" si="12"/>
        <v>0</v>
      </c>
      <c r="Q42" s="349" t="e">
        <f t="shared" si="13"/>
        <v>#DIV/0!</v>
      </c>
      <c r="R42" s="354"/>
      <c r="S42" s="325">
        <f>'⑦-1損益計算書（製造業）'!I42</f>
        <v>0</v>
      </c>
      <c r="T42" s="305" t="e">
        <f t="shared" si="24"/>
        <v>#DIV/0!</v>
      </c>
      <c r="U42" s="369"/>
      <c r="V42" s="305" t="e">
        <f t="shared" si="25"/>
        <v>#DIV/0!</v>
      </c>
      <c r="W42" s="325">
        <f t="shared" si="14"/>
        <v>0</v>
      </c>
      <c r="X42" s="349" t="e">
        <f t="shared" si="15"/>
        <v>#DIV/0!</v>
      </c>
      <c r="Y42" s="354"/>
      <c r="Z42" s="325">
        <f>'⑦-1損益計算書（製造業）'!K42</f>
        <v>0</v>
      </c>
      <c r="AA42" s="305" t="e">
        <f t="shared" si="26"/>
        <v>#DIV/0!</v>
      </c>
      <c r="AB42" s="369"/>
      <c r="AC42" s="305" t="e">
        <f t="shared" si="27"/>
        <v>#DIV/0!</v>
      </c>
      <c r="AD42" s="325">
        <f t="shared" si="16"/>
        <v>0</v>
      </c>
      <c r="AE42" s="349" t="e">
        <f t="shared" si="17"/>
        <v>#DIV/0!</v>
      </c>
      <c r="AF42" s="354"/>
      <c r="AG42" s="325">
        <f>'⑦-1損益計算書（製造業）'!M42</f>
        <v>0</v>
      </c>
      <c r="AH42" s="305" t="e">
        <f t="shared" si="28"/>
        <v>#DIV/0!</v>
      </c>
      <c r="AI42" s="369"/>
      <c r="AJ42" s="305" t="e">
        <f t="shared" si="29"/>
        <v>#DIV/0!</v>
      </c>
      <c r="AK42" s="325">
        <f t="shared" si="18"/>
        <v>0</v>
      </c>
      <c r="AL42" s="349" t="e">
        <f t="shared" si="19"/>
        <v>#DIV/0!</v>
      </c>
      <c r="AM42" s="354"/>
    </row>
    <row r="43" spans="1:39" s="264" customFormat="1" ht="12.75" customHeight="1">
      <c r="A43" s="387" t="str">
        <f>'⑦-1損益計算書（製造業）'!A43</f>
        <v>租税公課</v>
      </c>
      <c r="B43" s="381">
        <f>'⑦-1損益計算書（製造業）'!B43</f>
        <v>0</v>
      </c>
      <c r="C43" s="305" t="e">
        <f t="shared" si="20"/>
        <v>#DIV/0!</v>
      </c>
      <c r="D43" s="341">
        <f>'⑦-1損益計算書（製造業）'!D43</f>
        <v>0</v>
      </c>
      <c r="E43" s="325">
        <f>'⑦-1損益計算書（製造業）'!E43</f>
        <v>0</v>
      </c>
      <c r="F43" s="305" t="e">
        <f t="shared" si="21"/>
        <v>#DIV/0!</v>
      </c>
      <c r="G43" s="369"/>
      <c r="H43" s="305" t="e">
        <f t="shared" si="21"/>
        <v>#DIV/0!</v>
      </c>
      <c r="I43" s="325">
        <f t="shared" si="10"/>
        <v>0</v>
      </c>
      <c r="J43" s="349" t="e">
        <f t="shared" si="11"/>
        <v>#DIV/0!</v>
      </c>
      <c r="K43" s="354"/>
      <c r="L43" s="325">
        <f>'⑦-1損益計算書（製造業）'!G43</f>
        <v>0</v>
      </c>
      <c r="M43" s="305" t="e">
        <f t="shared" si="22"/>
        <v>#DIV/0!</v>
      </c>
      <c r="N43" s="369"/>
      <c r="O43" s="305" t="e">
        <f t="shared" si="23"/>
        <v>#DIV/0!</v>
      </c>
      <c r="P43" s="325">
        <f t="shared" si="12"/>
        <v>0</v>
      </c>
      <c r="Q43" s="349" t="e">
        <f t="shared" si="13"/>
        <v>#DIV/0!</v>
      </c>
      <c r="R43" s="354"/>
      <c r="S43" s="325">
        <f>'⑦-1損益計算書（製造業）'!I43</f>
        <v>0</v>
      </c>
      <c r="T43" s="305" t="e">
        <f t="shared" si="24"/>
        <v>#DIV/0!</v>
      </c>
      <c r="U43" s="369"/>
      <c r="V43" s="305" t="e">
        <f t="shared" si="25"/>
        <v>#DIV/0!</v>
      </c>
      <c r="W43" s="325">
        <f t="shared" si="14"/>
        <v>0</v>
      </c>
      <c r="X43" s="349" t="e">
        <f t="shared" si="15"/>
        <v>#DIV/0!</v>
      </c>
      <c r="Y43" s="354"/>
      <c r="Z43" s="325">
        <f>'⑦-1損益計算書（製造業）'!K43</f>
        <v>0</v>
      </c>
      <c r="AA43" s="305" t="e">
        <f t="shared" si="26"/>
        <v>#DIV/0!</v>
      </c>
      <c r="AB43" s="369"/>
      <c r="AC43" s="305" t="e">
        <f t="shared" si="27"/>
        <v>#DIV/0!</v>
      </c>
      <c r="AD43" s="325">
        <f t="shared" si="16"/>
        <v>0</v>
      </c>
      <c r="AE43" s="349" t="e">
        <f t="shared" si="17"/>
        <v>#DIV/0!</v>
      </c>
      <c r="AF43" s="354"/>
      <c r="AG43" s="325">
        <f>'⑦-1損益計算書（製造業）'!M43</f>
        <v>0</v>
      </c>
      <c r="AH43" s="305" t="e">
        <f t="shared" si="28"/>
        <v>#DIV/0!</v>
      </c>
      <c r="AI43" s="369"/>
      <c r="AJ43" s="305" t="e">
        <f t="shared" si="29"/>
        <v>#DIV/0!</v>
      </c>
      <c r="AK43" s="325">
        <f t="shared" si="18"/>
        <v>0</v>
      </c>
      <c r="AL43" s="349" t="e">
        <f t="shared" si="19"/>
        <v>#DIV/0!</v>
      </c>
      <c r="AM43" s="354"/>
    </row>
    <row r="44" spans="1:39" s="264" customFormat="1" ht="12.75" customHeight="1">
      <c r="A44" s="387" t="str">
        <f>'⑦-1損益計算書（製造業）'!A44</f>
        <v>減価償却費</v>
      </c>
      <c r="B44" s="381">
        <f>'⑦-1損益計算書（製造業）'!B44</f>
        <v>0</v>
      </c>
      <c r="C44" s="305" t="e">
        <f t="shared" si="20"/>
        <v>#DIV/0!</v>
      </c>
      <c r="D44" s="341">
        <f>'⑦-1損益計算書（製造業）'!D44</f>
        <v>0</v>
      </c>
      <c r="E44" s="325">
        <f>'⑦-1損益計算書（製造業）'!E44</f>
        <v>0</v>
      </c>
      <c r="F44" s="305" t="e">
        <f t="shared" si="21"/>
        <v>#DIV/0!</v>
      </c>
      <c r="G44" s="369"/>
      <c r="H44" s="305" t="e">
        <f t="shared" si="21"/>
        <v>#DIV/0!</v>
      </c>
      <c r="I44" s="325">
        <f t="shared" si="10"/>
        <v>0</v>
      </c>
      <c r="J44" s="349" t="e">
        <f t="shared" si="11"/>
        <v>#DIV/0!</v>
      </c>
      <c r="K44" s="354"/>
      <c r="L44" s="325">
        <f>'⑦-1損益計算書（製造業）'!G44</f>
        <v>0</v>
      </c>
      <c r="M44" s="305" t="e">
        <f t="shared" si="22"/>
        <v>#DIV/0!</v>
      </c>
      <c r="N44" s="369"/>
      <c r="O44" s="305" t="e">
        <f t="shared" si="23"/>
        <v>#DIV/0!</v>
      </c>
      <c r="P44" s="325">
        <f t="shared" si="12"/>
        <v>0</v>
      </c>
      <c r="Q44" s="349" t="e">
        <f t="shared" si="13"/>
        <v>#DIV/0!</v>
      </c>
      <c r="R44" s="354"/>
      <c r="S44" s="325">
        <f>'⑦-1損益計算書（製造業）'!I44</f>
        <v>0</v>
      </c>
      <c r="T44" s="305" t="e">
        <f t="shared" si="24"/>
        <v>#DIV/0!</v>
      </c>
      <c r="U44" s="369"/>
      <c r="V44" s="305" t="e">
        <f t="shared" si="25"/>
        <v>#DIV/0!</v>
      </c>
      <c r="W44" s="325">
        <f t="shared" si="14"/>
        <v>0</v>
      </c>
      <c r="X44" s="349" t="e">
        <f t="shared" si="15"/>
        <v>#DIV/0!</v>
      </c>
      <c r="Y44" s="354"/>
      <c r="Z44" s="325">
        <f>'⑦-1損益計算書（製造業）'!K44</f>
        <v>0</v>
      </c>
      <c r="AA44" s="305" t="e">
        <f t="shared" si="26"/>
        <v>#DIV/0!</v>
      </c>
      <c r="AB44" s="369"/>
      <c r="AC44" s="305" t="e">
        <f t="shared" si="27"/>
        <v>#DIV/0!</v>
      </c>
      <c r="AD44" s="325">
        <f t="shared" si="16"/>
        <v>0</v>
      </c>
      <c r="AE44" s="349" t="e">
        <f t="shared" si="17"/>
        <v>#DIV/0!</v>
      </c>
      <c r="AF44" s="354"/>
      <c r="AG44" s="325">
        <f>'⑦-1損益計算書（製造業）'!M44</f>
        <v>0</v>
      </c>
      <c r="AH44" s="305" t="e">
        <f t="shared" si="28"/>
        <v>#DIV/0!</v>
      </c>
      <c r="AI44" s="369"/>
      <c r="AJ44" s="305" t="e">
        <f t="shared" si="29"/>
        <v>#DIV/0!</v>
      </c>
      <c r="AK44" s="325">
        <f t="shared" si="18"/>
        <v>0</v>
      </c>
      <c r="AL44" s="349" t="e">
        <f t="shared" si="19"/>
        <v>#DIV/0!</v>
      </c>
      <c r="AM44" s="354"/>
    </row>
    <row r="45" spans="1:39" s="264" customFormat="1" ht="12.75" customHeight="1">
      <c r="A45" s="387" t="str">
        <f>'⑦-1損益計算書（製造業）'!A45</f>
        <v>貸倒損・引当損</v>
      </c>
      <c r="B45" s="381">
        <f>'⑦-1損益計算書（製造業）'!B45</f>
        <v>0</v>
      </c>
      <c r="C45" s="305" t="e">
        <f t="shared" si="20"/>
        <v>#DIV/0!</v>
      </c>
      <c r="D45" s="341">
        <f>'⑦-1損益計算書（製造業）'!D45</f>
        <v>0</v>
      </c>
      <c r="E45" s="325">
        <f>'⑦-1損益計算書（製造業）'!E45</f>
        <v>0</v>
      </c>
      <c r="F45" s="305" t="e">
        <f t="shared" si="21"/>
        <v>#DIV/0!</v>
      </c>
      <c r="G45" s="369"/>
      <c r="H45" s="305" t="e">
        <f t="shared" si="21"/>
        <v>#DIV/0!</v>
      </c>
      <c r="I45" s="325">
        <f t="shared" si="10"/>
        <v>0</v>
      </c>
      <c r="J45" s="349" t="e">
        <f t="shared" si="11"/>
        <v>#DIV/0!</v>
      </c>
      <c r="K45" s="354"/>
      <c r="L45" s="325">
        <f>'⑦-1損益計算書（製造業）'!G45</f>
        <v>0</v>
      </c>
      <c r="M45" s="305" t="e">
        <f t="shared" si="22"/>
        <v>#DIV/0!</v>
      </c>
      <c r="N45" s="369"/>
      <c r="O45" s="305" t="e">
        <f t="shared" si="23"/>
        <v>#DIV/0!</v>
      </c>
      <c r="P45" s="325">
        <f t="shared" si="12"/>
        <v>0</v>
      </c>
      <c r="Q45" s="349" t="e">
        <f t="shared" si="13"/>
        <v>#DIV/0!</v>
      </c>
      <c r="R45" s="354"/>
      <c r="S45" s="325">
        <f>'⑦-1損益計算書（製造業）'!I45</f>
        <v>0</v>
      </c>
      <c r="T45" s="305" t="e">
        <f t="shared" si="24"/>
        <v>#DIV/0!</v>
      </c>
      <c r="U45" s="369"/>
      <c r="V45" s="305" t="e">
        <f t="shared" si="25"/>
        <v>#DIV/0!</v>
      </c>
      <c r="W45" s="325">
        <f t="shared" si="14"/>
        <v>0</v>
      </c>
      <c r="X45" s="349" t="e">
        <f t="shared" si="15"/>
        <v>#DIV/0!</v>
      </c>
      <c r="Y45" s="354"/>
      <c r="Z45" s="325">
        <f>'⑦-1損益計算書（製造業）'!K45</f>
        <v>0</v>
      </c>
      <c r="AA45" s="305" t="e">
        <f t="shared" si="26"/>
        <v>#DIV/0!</v>
      </c>
      <c r="AB45" s="369"/>
      <c r="AC45" s="305" t="e">
        <f t="shared" si="27"/>
        <v>#DIV/0!</v>
      </c>
      <c r="AD45" s="325">
        <f t="shared" si="16"/>
        <v>0</v>
      </c>
      <c r="AE45" s="349" t="e">
        <f t="shared" si="17"/>
        <v>#DIV/0!</v>
      </c>
      <c r="AF45" s="354"/>
      <c r="AG45" s="325">
        <f>'⑦-1損益計算書（製造業）'!M45</f>
        <v>0</v>
      </c>
      <c r="AH45" s="305" t="e">
        <f t="shared" si="28"/>
        <v>#DIV/0!</v>
      </c>
      <c r="AI45" s="369"/>
      <c r="AJ45" s="305" t="e">
        <f t="shared" si="29"/>
        <v>#DIV/0!</v>
      </c>
      <c r="AK45" s="325">
        <f t="shared" si="18"/>
        <v>0</v>
      </c>
      <c r="AL45" s="349" t="e">
        <f t="shared" si="19"/>
        <v>#DIV/0!</v>
      </c>
      <c r="AM45" s="354"/>
    </row>
    <row r="46" spans="1:39" s="264" customFormat="1" ht="12.75" customHeight="1">
      <c r="A46" s="387" t="str">
        <f>'⑦-1損益計算書（製造業）'!A46</f>
        <v>教育研修費</v>
      </c>
      <c r="B46" s="381">
        <f>'⑦-1損益計算書（製造業）'!B46</f>
        <v>0</v>
      </c>
      <c r="C46" s="305" t="e">
        <f t="shared" si="20"/>
        <v>#DIV/0!</v>
      </c>
      <c r="D46" s="341">
        <f>'⑦-1損益計算書（製造業）'!D46</f>
        <v>0</v>
      </c>
      <c r="E46" s="325">
        <f>'⑦-1損益計算書（製造業）'!E46</f>
        <v>0</v>
      </c>
      <c r="F46" s="305" t="e">
        <f t="shared" si="21"/>
        <v>#DIV/0!</v>
      </c>
      <c r="G46" s="369"/>
      <c r="H46" s="305" t="e">
        <f t="shared" si="21"/>
        <v>#DIV/0!</v>
      </c>
      <c r="I46" s="325">
        <f t="shared" si="10"/>
        <v>0</v>
      </c>
      <c r="J46" s="349" t="e">
        <f t="shared" si="11"/>
        <v>#DIV/0!</v>
      </c>
      <c r="K46" s="354"/>
      <c r="L46" s="325">
        <f>'⑦-1損益計算書（製造業）'!G46</f>
        <v>0</v>
      </c>
      <c r="M46" s="305" t="e">
        <f t="shared" si="22"/>
        <v>#DIV/0!</v>
      </c>
      <c r="N46" s="369"/>
      <c r="O46" s="305" t="e">
        <f t="shared" si="23"/>
        <v>#DIV/0!</v>
      </c>
      <c r="P46" s="325">
        <f t="shared" si="12"/>
        <v>0</v>
      </c>
      <c r="Q46" s="349" t="e">
        <f t="shared" si="13"/>
        <v>#DIV/0!</v>
      </c>
      <c r="R46" s="354"/>
      <c r="S46" s="325">
        <f>'⑦-1損益計算書（製造業）'!I46</f>
        <v>0</v>
      </c>
      <c r="T46" s="305" t="e">
        <f t="shared" si="24"/>
        <v>#DIV/0!</v>
      </c>
      <c r="U46" s="369"/>
      <c r="V46" s="305" t="e">
        <f t="shared" si="25"/>
        <v>#DIV/0!</v>
      </c>
      <c r="W46" s="325">
        <f t="shared" si="14"/>
        <v>0</v>
      </c>
      <c r="X46" s="349" t="e">
        <f t="shared" si="15"/>
        <v>#DIV/0!</v>
      </c>
      <c r="Y46" s="354"/>
      <c r="Z46" s="325">
        <f>'⑦-1損益計算書（製造業）'!K46</f>
        <v>0</v>
      </c>
      <c r="AA46" s="305" t="e">
        <f t="shared" si="26"/>
        <v>#DIV/0!</v>
      </c>
      <c r="AB46" s="369"/>
      <c r="AC46" s="305" t="e">
        <f t="shared" si="27"/>
        <v>#DIV/0!</v>
      </c>
      <c r="AD46" s="325">
        <f t="shared" si="16"/>
        <v>0</v>
      </c>
      <c r="AE46" s="349" t="e">
        <f t="shared" si="17"/>
        <v>#DIV/0!</v>
      </c>
      <c r="AF46" s="354"/>
      <c r="AG46" s="325">
        <f>'⑦-1損益計算書（製造業）'!M46</f>
        <v>0</v>
      </c>
      <c r="AH46" s="305" t="e">
        <f t="shared" si="28"/>
        <v>#DIV/0!</v>
      </c>
      <c r="AI46" s="369"/>
      <c r="AJ46" s="305" t="e">
        <f t="shared" si="29"/>
        <v>#DIV/0!</v>
      </c>
      <c r="AK46" s="325">
        <f t="shared" si="18"/>
        <v>0</v>
      </c>
      <c r="AL46" s="349" t="e">
        <f t="shared" si="19"/>
        <v>#DIV/0!</v>
      </c>
      <c r="AM46" s="354"/>
    </row>
    <row r="47" spans="1:39" s="264" customFormat="1" ht="12.75" customHeight="1">
      <c r="A47" s="387" t="str">
        <f>'⑦-1損益計算書（製造業）'!A47</f>
        <v>管理固定費１</v>
      </c>
      <c r="B47" s="381">
        <f>'⑦-1損益計算書（製造業）'!B47</f>
        <v>0</v>
      </c>
      <c r="C47" s="305" t="e">
        <f t="shared" si="20"/>
        <v>#DIV/0!</v>
      </c>
      <c r="D47" s="341">
        <f>'⑦-1損益計算書（製造業）'!D47</f>
        <v>0</v>
      </c>
      <c r="E47" s="325">
        <f>'⑦-1損益計算書（製造業）'!E47</f>
        <v>0</v>
      </c>
      <c r="F47" s="305" t="e">
        <f t="shared" si="21"/>
        <v>#DIV/0!</v>
      </c>
      <c r="G47" s="369"/>
      <c r="H47" s="305" t="e">
        <f t="shared" si="21"/>
        <v>#DIV/0!</v>
      </c>
      <c r="I47" s="325">
        <f t="shared" si="10"/>
        <v>0</v>
      </c>
      <c r="J47" s="349" t="e">
        <f t="shared" si="11"/>
        <v>#DIV/0!</v>
      </c>
      <c r="K47" s="354"/>
      <c r="L47" s="325">
        <f>'⑦-1損益計算書（製造業）'!G47</f>
        <v>0</v>
      </c>
      <c r="M47" s="305" t="e">
        <f t="shared" si="22"/>
        <v>#DIV/0!</v>
      </c>
      <c r="N47" s="369"/>
      <c r="O47" s="305" t="e">
        <f t="shared" si="23"/>
        <v>#DIV/0!</v>
      </c>
      <c r="P47" s="325">
        <f t="shared" si="12"/>
        <v>0</v>
      </c>
      <c r="Q47" s="349" t="e">
        <f t="shared" si="13"/>
        <v>#DIV/0!</v>
      </c>
      <c r="R47" s="354"/>
      <c r="S47" s="325">
        <f>'⑦-1損益計算書（製造業）'!I47</f>
        <v>0</v>
      </c>
      <c r="T47" s="305" t="e">
        <f t="shared" si="24"/>
        <v>#DIV/0!</v>
      </c>
      <c r="U47" s="369"/>
      <c r="V47" s="305" t="e">
        <f t="shared" si="25"/>
        <v>#DIV/0!</v>
      </c>
      <c r="W47" s="325">
        <f t="shared" si="14"/>
        <v>0</v>
      </c>
      <c r="X47" s="349" t="e">
        <f t="shared" si="15"/>
        <v>#DIV/0!</v>
      </c>
      <c r="Y47" s="354"/>
      <c r="Z47" s="325">
        <f>'⑦-1損益計算書（製造業）'!K47</f>
        <v>0</v>
      </c>
      <c r="AA47" s="305" t="e">
        <f t="shared" si="26"/>
        <v>#DIV/0!</v>
      </c>
      <c r="AB47" s="369"/>
      <c r="AC47" s="305" t="e">
        <f t="shared" si="27"/>
        <v>#DIV/0!</v>
      </c>
      <c r="AD47" s="325">
        <f t="shared" si="16"/>
        <v>0</v>
      </c>
      <c r="AE47" s="349" t="e">
        <f t="shared" si="17"/>
        <v>#DIV/0!</v>
      </c>
      <c r="AF47" s="354"/>
      <c r="AG47" s="325">
        <f>'⑦-1損益計算書（製造業）'!M47</f>
        <v>0</v>
      </c>
      <c r="AH47" s="305" t="e">
        <f t="shared" si="28"/>
        <v>#DIV/0!</v>
      </c>
      <c r="AI47" s="369"/>
      <c r="AJ47" s="305" t="e">
        <f t="shared" si="29"/>
        <v>#DIV/0!</v>
      </c>
      <c r="AK47" s="325">
        <f t="shared" si="18"/>
        <v>0</v>
      </c>
      <c r="AL47" s="349" t="e">
        <f t="shared" si="19"/>
        <v>#DIV/0!</v>
      </c>
      <c r="AM47" s="354"/>
    </row>
    <row r="48" spans="1:39" s="264" customFormat="1" ht="12.75" customHeight="1">
      <c r="A48" s="387" t="str">
        <f>'⑦-1損益計算書（製造業）'!A48</f>
        <v>管理固定費２</v>
      </c>
      <c r="B48" s="381">
        <f>'⑦-1損益計算書（製造業）'!B48</f>
        <v>0</v>
      </c>
      <c r="C48" s="305" t="e">
        <f t="shared" si="20"/>
        <v>#DIV/0!</v>
      </c>
      <c r="D48" s="341">
        <f>'⑦-1損益計算書（製造業）'!D48</f>
        <v>0</v>
      </c>
      <c r="E48" s="325">
        <f>'⑦-1損益計算書（製造業）'!E48</f>
        <v>0</v>
      </c>
      <c r="F48" s="305" t="e">
        <f t="shared" si="21"/>
        <v>#DIV/0!</v>
      </c>
      <c r="G48" s="369"/>
      <c r="H48" s="305" t="e">
        <f t="shared" si="21"/>
        <v>#DIV/0!</v>
      </c>
      <c r="I48" s="325">
        <f t="shared" si="10"/>
        <v>0</v>
      </c>
      <c r="J48" s="349" t="e">
        <f t="shared" si="11"/>
        <v>#DIV/0!</v>
      </c>
      <c r="K48" s="354"/>
      <c r="L48" s="325">
        <f>'⑦-1損益計算書（製造業）'!G48</f>
        <v>0</v>
      </c>
      <c r="M48" s="305" t="e">
        <f t="shared" si="22"/>
        <v>#DIV/0!</v>
      </c>
      <c r="N48" s="369"/>
      <c r="O48" s="305" t="e">
        <f t="shared" si="23"/>
        <v>#DIV/0!</v>
      </c>
      <c r="P48" s="325">
        <f t="shared" si="12"/>
        <v>0</v>
      </c>
      <c r="Q48" s="349" t="e">
        <f t="shared" si="13"/>
        <v>#DIV/0!</v>
      </c>
      <c r="R48" s="354"/>
      <c r="S48" s="325">
        <f>'⑦-1損益計算書（製造業）'!I48</f>
        <v>0</v>
      </c>
      <c r="T48" s="305" t="e">
        <f t="shared" si="24"/>
        <v>#DIV/0!</v>
      </c>
      <c r="U48" s="369"/>
      <c r="V48" s="305" t="e">
        <f t="shared" si="25"/>
        <v>#DIV/0!</v>
      </c>
      <c r="W48" s="325">
        <f t="shared" si="14"/>
        <v>0</v>
      </c>
      <c r="X48" s="349" t="e">
        <f t="shared" si="15"/>
        <v>#DIV/0!</v>
      </c>
      <c r="Y48" s="354"/>
      <c r="Z48" s="325">
        <f>'⑦-1損益計算書（製造業）'!K48</f>
        <v>0</v>
      </c>
      <c r="AA48" s="305" t="e">
        <f t="shared" si="26"/>
        <v>#DIV/0!</v>
      </c>
      <c r="AB48" s="369"/>
      <c r="AC48" s="305" t="e">
        <f t="shared" si="27"/>
        <v>#DIV/0!</v>
      </c>
      <c r="AD48" s="325">
        <f t="shared" si="16"/>
        <v>0</v>
      </c>
      <c r="AE48" s="349" t="e">
        <f t="shared" si="17"/>
        <v>#DIV/0!</v>
      </c>
      <c r="AF48" s="354"/>
      <c r="AG48" s="325">
        <f>'⑦-1損益計算書（製造業）'!M48</f>
        <v>0</v>
      </c>
      <c r="AH48" s="305" t="e">
        <f t="shared" si="28"/>
        <v>#DIV/0!</v>
      </c>
      <c r="AI48" s="369"/>
      <c r="AJ48" s="305" t="e">
        <f t="shared" si="29"/>
        <v>#DIV/0!</v>
      </c>
      <c r="AK48" s="325">
        <f t="shared" si="18"/>
        <v>0</v>
      </c>
      <c r="AL48" s="349" t="e">
        <f t="shared" si="19"/>
        <v>#DIV/0!</v>
      </c>
      <c r="AM48" s="354"/>
    </row>
    <row r="49" spans="1:39" s="264" customFormat="1" ht="12.75" customHeight="1">
      <c r="A49" s="387" t="str">
        <f>'⑦-1損益計算書（製造業）'!A49</f>
        <v>管理固定費３</v>
      </c>
      <c r="B49" s="381">
        <f>'⑦-1損益計算書（製造業）'!B49</f>
        <v>0</v>
      </c>
      <c r="C49" s="305" t="e">
        <f t="shared" si="20"/>
        <v>#DIV/0!</v>
      </c>
      <c r="D49" s="341">
        <f>'⑦-1損益計算書（製造業）'!D49</f>
        <v>0</v>
      </c>
      <c r="E49" s="325">
        <f>'⑦-1損益計算書（製造業）'!E49</f>
        <v>0</v>
      </c>
      <c r="F49" s="305" t="e">
        <f t="shared" si="21"/>
        <v>#DIV/0!</v>
      </c>
      <c r="G49" s="369"/>
      <c r="H49" s="305" t="e">
        <f t="shared" si="21"/>
        <v>#DIV/0!</v>
      </c>
      <c r="I49" s="325">
        <f t="shared" si="10"/>
        <v>0</v>
      </c>
      <c r="J49" s="349" t="e">
        <f t="shared" si="11"/>
        <v>#DIV/0!</v>
      </c>
      <c r="K49" s="354"/>
      <c r="L49" s="325">
        <f>'⑦-1損益計算書（製造業）'!G49</f>
        <v>0</v>
      </c>
      <c r="M49" s="305" t="e">
        <f t="shared" si="22"/>
        <v>#DIV/0!</v>
      </c>
      <c r="N49" s="369"/>
      <c r="O49" s="305" t="e">
        <f t="shared" si="23"/>
        <v>#DIV/0!</v>
      </c>
      <c r="P49" s="325">
        <f t="shared" si="12"/>
        <v>0</v>
      </c>
      <c r="Q49" s="349" t="e">
        <f t="shared" si="13"/>
        <v>#DIV/0!</v>
      </c>
      <c r="R49" s="354"/>
      <c r="S49" s="325">
        <f>'⑦-1損益計算書（製造業）'!I49</f>
        <v>0</v>
      </c>
      <c r="T49" s="305" t="e">
        <f t="shared" si="24"/>
        <v>#DIV/0!</v>
      </c>
      <c r="U49" s="369"/>
      <c r="V49" s="305" t="e">
        <f t="shared" si="25"/>
        <v>#DIV/0!</v>
      </c>
      <c r="W49" s="325">
        <f t="shared" si="14"/>
        <v>0</v>
      </c>
      <c r="X49" s="349" t="e">
        <f t="shared" si="15"/>
        <v>#DIV/0!</v>
      </c>
      <c r="Y49" s="354"/>
      <c r="Z49" s="325">
        <f>'⑦-1損益計算書（製造業）'!K49</f>
        <v>0</v>
      </c>
      <c r="AA49" s="305" t="e">
        <f t="shared" si="26"/>
        <v>#DIV/0!</v>
      </c>
      <c r="AB49" s="369"/>
      <c r="AC49" s="305" t="e">
        <f t="shared" si="27"/>
        <v>#DIV/0!</v>
      </c>
      <c r="AD49" s="325">
        <f t="shared" si="16"/>
        <v>0</v>
      </c>
      <c r="AE49" s="349" t="e">
        <f t="shared" si="17"/>
        <v>#DIV/0!</v>
      </c>
      <c r="AF49" s="354"/>
      <c r="AG49" s="325">
        <f>'⑦-1損益計算書（製造業）'!M49</f>
        <v>0</v>
      </c>
      <c r="AH49" s="305" t="e">
        <f t="shared" si="28"/>
        <v>#DIV/0!</v>
      </c>
      <c r="AI49" s="369"/>
      <c r="AJ49" s="305" t="e">
        <f t="shared" si="29"/>
        <v>#DIV/0!</v>
      </c>
      <c r="AK49" s="325">
        <f t="shared" si="18"/>
        <v>0</v>
      </c>
      <c r="AL49" s="349" t="e">
        <f t="shared" si="19"/>
        <v>#DIV/0!</v>
      </c>
      <c r="AM49" s="354"/>
    </row>
    <row r="50" spans="1:39" s="264" customFormat="1" ht="12.75" customHeight="1">
      <c r="A50" s="388" t="str">
        <f>'⑦-1損益計算書（製造業）'!A50</f>
        <v>＜他販管費計＞</v>
      </c>
      <c r="B50" s="304">
        <f>'⑦-1損益計算書（製造業）'!B50</f>
        <v>0</v>
      </c>
      <c r="C50" s="306" t="e">
        <f t="shared" si="20"/>
        <v>#DIV/0!</v>
      </c>
      <c r="D50" s="342">
        <f>'⑦-1損益計算書（製造業）'!D50</f>
        <v>0</v>
      </c>
      <c r="E50" s="304">
        <f>'⑦-1損益計算書（製造業）'!E50</f>
        <v>0</v>
      </c>
      <c r="F50" s="306" t="e">
        <f t="shared" si="21"/>
        <v>#DIV/0!</v>
      </c>
      <c r="G50" s="304">
        <f>SUM(G31:G49)</f>
        <v>0</v>
      </c>
      <c r="H50" s="306" t="e">
        <f t="shared" si="21"/>
        <v>#DIV/0!</v>
      </c>
      <c r="I50" s="304">
        <f t="shared" si="10"/>
        <v>0</v>
      </c>
      <c r="J50" s="350" t="e">
        <f t="shared" si="11"/>
        <v>#DIV/0!</v>
      </c>
      <c r="K50" s="356"/>
      <c r="L50" s="304">
        <f>'⑦-1損益計算書（製造業）'!G50</f>
        <v>0</v>
      </c>
      <c r="M50" s="306" t="e">
        <f t="shared" si="22"/>
        <v>#DIV/0!</v>
      </c>
      <c r="N50" s="304">
        <f>SUM(N31:N49)</f>
        <v>0</v>
      </c>
      <c r="O50" s="306" t="e">
        <f t="shared" si="23"/>
        <v>#DIV/0!</v>
      </c>
      <c r="P50" s="304">
        <f t="shared" si="12"/>
        <v>0</v>
      </c>
      <c r="Q50" s="350" t="e">
        <f t="shared" si="13"/>
        <v>#DIV/0!</v>
      </c>
      <c r="R50" s="356"/>
      <c r="S50" s="304">
        <f>'⑦-1損益計算書（製造業）'!I50</f>
        <v>0</v>
      </c>
      <c r="T50" s="306" t="e">
        <f t="shared" si="24"/>
        <v>#DIV/0!</v>
      </c>
      <c r="U50" s="304">
        <f>SUM(U31:U49)</f>
        <v>0</v>
      </c>
      <c r="V50" s="306" t="e">
        <f t="shared" si="25"/>
        <v>#DIV/0!</v>
      </c>
      <c r="W50" s="304">
        <f t="shared" si="14"/>
        <v>0</v>
      </c>
      <c r="X50" s="350" t="e">
        <f t="shared" si="15"/>
        <v>#DIV/0!</v>
      </c>
      <c r="Y50" s="356"/>
      <c r="Z50" s="304">
        <f>'⑦-1損益計算書（製造業）'!K50</f>
        <v>0</v>
      </c>
      <c r="AA50" s="306" t="e">
        <f t="shared" si="26"/>
        <v>#DIV/0!</v>
      </c>
      <c r="AB50" s="304">
        <f>SUM(AB31:AB49)</f>
        <v>0</v>
      </c>
      <c r="AC50" s="306" t="e">
        <f t="shared" si="27"/>
        <v>#DIV/0!</v>
      </c>
      <c r="AD50" s="304">
        <f t="shared" si="16"/>
        <v>0</v>
      </c>
      <c r="AE50" s="350" t="e">
        <f t="shared" si="17"/>
        <v>#DIV/0!</v>
      </c>
      <c r="AF50" s="356"/>
      <c r="AG50" s="304">
        <f>'⑦-1損益計算書（製造業）'!M50</f>
        <v>0</v>
      </c>
      <c r="AH50" s="306" t="e">
        <f t="shared" si="28"/>
        <v>#DIV/0!</v>
      </c>
      <c r="AI50" s="304">
        <f>SUM(AI31:AI49)</f>
        <v>0</v>
      </c>
      <c r="AJ50" s="306" t="e">
        <f t="shared" si="29"/>
        <v>#DIV/0!</v>
      </c>
      <c r="AK50" s="304">
        <f t="shared" si="18"/>
        <v>0</v>
      </c>
      <c r="AL50" s="350" t="e">
        <f t="shared" si="19"/>
        <v>#DIV/0!</v>
      </c>
      <c r="AM50" s="356"/>
    </row>
    <row r="51" spans="1:39" s="264" customFormat="1" ht="12.75" customHeight="1">
      <c r="A51" s="388" t="str">
        <f>'⑦-1損益計算書（製造業）'!A51</f>
        <v>＜販売費・一般管理費＞</v>
      </c>
      <c r="B51" s="304">
        <f>'⑦-1損益計算書（製造業）'!B51</f>
        <v>0</v>
      </c>
      <c r="C51" s="306" t="e">
        <f t="shared" si="20"/>
        <v>#DIV/0!</v>
      </c>
      <c r="D51" s="342">
        <f>'⑦-1損益計算書（製造業）'!D51</f>
        <v>0</v>
      </c>
      <c r="E51" s="304">
        <f>'⑦-1損益計算書（製造業）'!E51</f>
        <v>0</v>
      </c>
      <c r="F51" s="306" t="e">
        <f t="shared" si="21"/>
        <v>#DIV/0!</v>
      </c>
      <c r="G51" s="304">
        <f>G30+G50</f>
        <v>0</v>
      </c>
      <c r="H51" s="306" t="e">
        <f t="shared" si="21"/>
        <v>#DIV/0!</v>
      </c>
      <c r="I51" s="304">
        <f t="shared" si="10"/>
        <v>0</v>
      </c>
      <c r="J51" s="350" t="e">
        <f t="shared" si="11"/>
        <v>#DIV/0!</v>
      </c>
      <c r="K51" s="356"/>
      <c r="L51" s="304">
        <f>'⑦-1損益計算書（製造業）'!G51</f>
        <v>0</v>
      </c>
      <c r="M51" s="306" t="e">
        <f t="shared" si="22"/>
        <v>#DIV/0!</v>
      </c>
      <c r="N51" s="304">
        <f>N30+N50</f>
        <v>0</v>
      </c>
      <c r="O51" s="306" t="e">
        <f t="shared" si="23"/>
        <v>#DIV/0!</v>
      </c>
      <c r="P51" s="304">
        <f t="shared" si="12"/>
        <v>0</v>
      </c>
      <c r="Q51" s="350" t="e">
        <f t="shared" si="13"/>
        <v>#DIV/0!</v>
      </c>
      <c r="R51" s="356"/>
      <c r="S51" s="304">
        <f>'⑦-1損益計算書（製造業）'!I51</f>
        <v>0</v>
      </c>
      <c r="T51" s="306" t="e">
        <f t="shared" si="24"/>
        <v>#DIV/0!</v>
      </c>
      <c r="U51" s="304">
        <f>U30+U50</f>
        <v>0</v>
      </c>
      <c r="V51" s="306" t="e">
        <f t="shared" si="25"/>
        <v>#DIV/0!</v>
      </c>
      <c r="W51" s="304">
        <f t="shared" si="14"/>
        <v>0</v>
      </c>
      <c r="X51" s="350" t="e">
        <f t="shared" si="15"/>
        <v>#DIV/0!</v>
      </c>
      <c r="Y51" s="356"/>
      <c r="Z51" s="304">
        <f>'⑦-1損益計算書（製造業）'!K51</f>
        <v>0</v>
      </c>
      <c r="AA51" s="306" t="e">
        <f t="shared" si="26"/>
        <v>#DIV/0!</v>
      </c>
      <c r="AB51" s="304">
        <f>AB30+AB50</f>
        <v>0</v>
      </c>
      <c r="AC51" s="306" t="e">
        <f t="shared" si="27"/>
        <v>#DIV/0!</v>
      </c>
      <c r="AD51" s="304">
        <f t="shared" si="16"/>
        <v>0</v>
      </c>
      <c r="AE51" s="350" t="e">
        <f t="shared" si="17"/>
        <v>#DIV/0!</v>
      </c>
      <c r="AF51" s="356"/>
      <c r="AG51" s="304">
        <f>'⑦-1損益計算書（製造業）'!M51</f>
        <v>0</v>
      </c>
      <c r="AH51" s="306" t="e">
        <f t="shared" si="28"/>
        <v>#DIV/0!</v>
      </c>
      <c r="AI51" s="304">
        <f>AI30+AI50</f>
        <v>0</v>
      </c>
      <c r="AJ51" s="306" t="e">
        <f t="shared" si="29"/>
        <v>#DIV/0!</v>
      </c>
      <c r="AK51" s="304">
        <f t="shared" si="18"/>
        <v>0</v>
      </c>
      <c r="AL51" s="350" t="e">
        <f t="shared" si="19"/>
        <v>#DIV/0!</v>
      </c>
      <c r="AM51" s="356"/>
    </row>
    <row r="52" spans="1:39" s="264" customFormat="1" ht="12.75" customHeight="1">
      <c r="A52" s="388" t="str">
        <f>'⑦-1損益計算書（製造業）'!A52</f>
        <v>＜営業利益＞</v>
      </c>
      <c r="B52" s="302">
        <f>'⑦-1損益計算書（製造業）'!B52</f>
        <v>0</v>
      </c>
      <c r="C52" s="306" t="e">
        <f t="shared" si="20"/>
        <v>#DIV/0!</v>
      </c>
      <c r="D52" s="342">
        <f>'⑦-1損益計算書（製造業）'!D52</f>
        <v>0</v>
      </c>
      <c r="E52" s="302">
        <f>'⑦-1損益計算書（製造業）'!E52</f>
        <v>0</v>
      </c>
      <c r="F52" s="306" t="e">
        <f t="shared" si="21"/>
        <v>#DIV/0!</v>
      </c>
      <c r="G52" s="302">
        <f>G23-G51</f>
        <v>0</v>
      </c>
      <c r="H52" s="306" t="e">
        <f t="shared" si="21"/>
        <v>#DIV/0!</v>
      </c>
      <c r="I52" s="302">
        <f t="shared" si="10"/>
        <v>0</v>
      </c>
      <c r="J52" s="350" t="e">
        <f t="shared" si="11"/>
        <v>#DIV/0!</v>
      </c>
      <c r="K52" s="356"/>
      <c r="L52" s="302">
        <f>'⑦-1損益計算書（製造業）'!G52</f>
        <v>0</v>
      </c>
      <c r="M52" s="306" t="e">
        <f t="shared" si="22"/>
        <v>#DIV/0!</v>
      </c>
      <c r="N52" s="302">
        <f>N23-N51</f>
        <v>0</v>
      </c>
      <c r="O52" s="306" t="e">
        <f t="shared" si="23"/>
        <v>#DIV/0!</v>
      </c>
      <c r="P52" s="302">
        <f t="shared" si="12"/>
        <v>0</v>
      </c>
      <c r="Q52" s="350" t="e">
        <f t="shared" si="13"/>
        <v>#DIV/0!</v>
      </c>
      <c r="R52" s="356"/>
      <c r="S52" s="302">
        <f>'⑦-1損益計算書（製造業）'!I52</f>
        <v>0</v>
      </c>
      <c r="T52" s="306" t="e">
        <f t="shared" si="24"/>
        <v>#DIV/0!</v>
      </c>
      <c r="U52" s="302">
        <f>U23-U51</f>
        <v>0</v>
      </c>
      <c r="V52" s="306" t="e">
        <f t="shared" si="25"/>
        <v>#DIV/0!</v>
      </c>
      <c r="W52" s="302">
        <f t="shared" si="14"/>
        <v>0</v>
      </c>
      <c r="X52" s="350" t="e">
        <f t="shared" si="15"/>
        <v>#DIV/0!</v>
      </c>
      <c r="Y52" s="356"/>
      <c r="Z52" s="302">
        <f>'⑦-1損益計算書（製造業）'!K52</f>
        <v>0</v>
      </c>
      <c r="AA52" s="306" t="e">
        <f t="shared" si="26"/>
        <v>#DIV/0!</v>
      </c>
      <c r="AB52" s="302">
        <f>AB23-AB51</f>
        <v>0</v>
      </c>
      <c r="AC52" s="306" t="e">
        <f t="shared" si="27"/>
        <v>#DIV/0!</v>
      </c>
      <c r="AD52" s="302">
        <f t="shared" si="16"/>
        <v>0</v>
      </c>
      <c r="AE52" s="350" t="e">
        <f t="shared" si="17"/>
        <v>#DIV/0!</v>
      </c>
      <c r="AF52" s="356"/>
      <c r="AG52" s="302">
        <f>'⑦-1損益計算書（製造業）'!M52</f>
        <v>0</v>
      </c>
      <c r="AH52" s="306" t="e">
        <f t="shared" si="28"/>
        <v>#DIV/0!</v>
      </c>
      <c r="AI52" s="302">
        <f>AI23-AI51</f>
        <v>0</v>
      </c>
      <c r="AJ52" s="306" t="e">
        <f t="shared" si="29"/>
        <v>#DIV/0!</v>
      </c>
      <c r="AK52" s="302">
        <f t="shared" si="18"/>
        <v>0</v>
      </c>
      <c r="AL52" s="350" t="e">
        <f t="shared" si="19"/>
        <v>#DIV/0!</v>
      </c>
      <c r="AM52" s="356"/>
    </row>
    <row r="53" spans="1:39" s="264" customFormat="1" ht="12.75" customHeight="1">
      <c r="A53" s="387" t="str">
        <f>'⑦-1損益計算書（製造業）'!A53</f>
        <v>受取利息・配当金</v>
      </c>
      <c r="B53" s="325">
        <f>'⑦-1損益計算書（製造業）'!B53</f>
        <v>0</v>
      </c>
      <c r="C53" s="305" t="e">
        <f t="shared" si="20"/>
        <v>#DIV/0!</v>
      </c>
      <c r="D53" s="341">
        <f>'⑦-1損益計算書（製造業）'!D53</f>
        <v>0</v>
      </c>
      <c r="E53" s="325">
        <f>'⑦-1損益計算書（製造業）'!E53</f>
        <v>0</v>
      </c>
      <c r="F53" s="305" t="e">
        <f t="shared" si="21"/>
        <v>#DIV/0!</v>
      </c>
      <c r="G53" s="369"/>
      <c r="H53" s="305" t="e">
        <f t="shared" si="21"/>
        <v>#DIV/0!</v>
      </c>
      <c r="I53" s="325">
        <f t="shared" si="10"/>
        <v>0</v>
      </c>
      <c r="J53" s="349" t="e">
        <f t="shared" si="11"/>
        <v>#DIV/0!</v>
      </c>
      <c r="K53" s="354"/>
      <c r="L53" s="325">
        <f>'⑦-1損益計算書（製造業）'!G53</f>
        <v>0</v>
      </c>
      <c r="M53" s="305" t="e">
        <f t="shared" si="22"/>
        <v>#DIV/0!</v>
      </c>
      <c r="N53" s="369"/>
      <c r="O53" s="305" t="e">
        <f t="shared" si="23"/>
        <v>#DIV/0!</v>
      </c>
      <c r="P53" s="325">
        <f t="shared" si="12"/>
        <v>0</v>
      </c>
      <c r="Q53" s="349" t="e">
        <f t="shared" si="13"/>
        <v>#DIV/0!</v>
      </c>
      <c r="R53" s="354"/>
      <c r="S53" s="325">
        <f>'⑦-1損益計算書（製造業）'!I53</f>
        <v>0</v>
      </c>
      <c r="T53" s="305" t="e">
        <f t="shared" si="24"/>
        <v>#DIV/0!</v>
      </c>
      <c r="U53" s="369"/>
      <c r="V53" s="305" t="e">
        <f t="shared" si="25"/>
        <v>#DIV/0!</v>
      </c>
      <c r="W53" s="325">
        <f t="shared" si="14"/>
        <v>0</v>
      </c>
      <c r="X53" s="349" t="e">
        <f t="shared" si="15"/>
        <v>#DIV/0!</v>
      </c>
      <c r="Y53" s="354"/>
      <c r="Z53" s="325">
        <f>'⑦-1損益計算書（製造業）'!K53</f>
        <v>0</v>
      </c>
      <c r="AA53" s="305" t="e">
        <f t="shared" si="26"/>
        <v>#DIV/0!</v>
      </c>
      <c r="AB53" s="369"/>
      <c r="AC53" s="305" t="e">
        <f t="shared" si="27"/>
        <v>#DIV/0!</v>
      </c>
      <c r="AD53" s="325">
        <f t="shared" si="16"/>
        <v>0</v>
      </c>
      <c r="AE53" s="349" t="e">
        <f t="shared" si="17"/>
        <v>#DIV/0!</v>
      </c>
      <c r="AF53" s="354"/>
      <c r="AG53" s="325">
        <f>'⑦-1損益計算書（製造業）'!M53</f>
        <v>0</v>
      </c>
      <c r="AH53" s="305" t="e">
        <f t="shared" si="28"/>
        <v>#DIV/0!</v>
      </c>
      <c r="AI53" s="369"/>
      <c r="AJ53" s="305" t="e">
        <f t="shared" si="29"/>
        <v>#DIV/0!</v>
      </c>
      <c r="AK53" s="325">
        <f t="shared" si="18"/>
        <v>0</v>
      </c>
      <c r="AL53" s="349" t="e">
        <f t="shared" si="19"/>
        <v>#DIV/0!</v>
      </c>
      <c r="AM53" s="354"/>
    </row>
    <row r="54" spans="1:39" s="264" customFormat="1" ht="12.75" customHeight="1">
      <c r="A54" s="387" t="str">
        <f>'⑦-1損益計算書（製造業）'!A54</f>
        <v>他の営業外収益</v>
      </c>
      <c r="B54" s="325">
        <f>'⑦-1損益計算書（製造業）'!B54</f>
        <v>0</v>
      </c>
      <c r="C54" s="305" t="e">
        <f t="shared" si="20"/>
        <v>#DIV/0!</v>
      </c>
      <c r="D54" s="341">
        <f>'⑦-1損益計算書（製造業）'!D54</f>
        <v>0</v>
      </c>
      <c r="E54" s="325">
        <f>'⑦-1損益計算書（製造業）'!E54</f>
        <v>0</v>
      </c>
      <c r="F54" s="305" t="e">
        <f t="shared" si="21"/>
        <v>#DIV/0!</v>
      </c>
      <c r="G54" s="369"/>
      <c r="H54" s="305" t="e">
        <f t="shared" si="21"/>
        <v>#DIV/0!</v>
      </c>
      <c r="I54" s="325">
        <f t="shared" si="10"/>
        <v>0</v>
      </c>
      <c r="J54" s="349" t="e">
        <f t="shared" si="11"/>
        <v>#DIV/0!</v>
      </c>
      <c r="K54" s="354"/>
      <c r="L54" s="325">
        <f>'⑦-1損益計算書（製造業）'!G54</f>
        <v>0</v>
      </c>
      <c r="M54" s="305" t="e">
        <f t="shared" si="22"/>
        <v>#DIV/0!</v>
      </c>
      <c r="N54" s="369"/>
      <c r="O54" s="305" t="e">
        <f t="shared" si="23"/>
        <v>#DIV/0!</v>
      </c>
      <c r="P54" s="325">
        <f t="shared" si="12"/>
        <v>0</v>
      </c>
      <c r="Q54" s="349" t="e">
        <f t="shared" si="13"/>
        <v>#DIV/0!</v>
      </c>
      <c r="R54" s="354"/>
      <c r="S54" s="325">
        <f>'⑦-1損益計算書（製造業）'!I54</f>
        <v>0</v>
      </c>
      <c r="T54" s="305" t="e">
        <f t="shared" si="24"/>
        <v>#DIV/0!</v>
      </c>
      <c r="U54" s="369"/>
      <c r="V54" s="305" t="e">
        <f t="shared" si="25"/>
        <v>#DIV/0!</v>
      </c>
      <c r="W54" s="325">
        <f t="shared" si="14"/>
        <v>0</v>
      </c>
      <c r="X54" s="349" t="e">
        <f t="shared" si="15"/>
        <v>#DIV/0!</v>
      </c>
      <c r="Y54" s="354"/>
      <c r="Z54" s="325">
        <f>'⑦-1損益計算書（製造業）'!K54</f>
        <v>0</v>
      </c>
      <c r="AA54" s="305" t="e">
        <f t="shared" si="26"/>
        <v>#DIV/0!</v>
      </c>
      <c r="AB54" s="369"/>
      <c r="AC54" s="305" t="e">
        <f t="shared" si="27"/>
        <v>#DIV/0!</v>
      </c>
      <c r="AD54" s="325">
        <f t="shared" si="16"/>
        <v>0</v>
      </c>
      <c r="AE54" s="349" t="e">
        <f t="shared" si="17"/>
        <v>#DIV/0!</v>
      </c>
      <c r="AF54" s="354"/>
      <c r="AG54" s="325">
        <f>'⑦-1損益計算書（製造業）'!M54</f>
        <v>0</v>
      </c>
      <c r="AH54" s="305" t="e">
        <f t="shared" si="28"/>
        <v>#DIV/0!</v>
      </c>
      <c r="AI54" s="369"/>
      <c r="AJ54" s="305" t="e">
        <f t="shared" si="29"/>
        <v>#DIV/0!</v>
      </c>
      <c r="AK54" s="325">
        <f t="shared" si="18"/>
        <v>0</v>
      </c>
      <c r="AL54" s="349" t="e">
        <f t="shared" si="19"/>
        <v>#DIV/0!</v>
      </c>
      <c r="AM54" s="354"/>
    </row>
    <row r="55" spans="1:39" s="264" customFormat="1" ht="12.75" customHeight="1">
      <c r="A55" s="388" t="str">
        <f>'⑦-1損益計算書（製造業）'!A55</f>
        <v>＜営業外収益合計＞</v>
      </c>
      <c r="B55" s="302">
        <f>'⑦-1損益計算書（製造業）'!B55</f>
        <v>0</v>
      </c>
      <c r="C55" s="306" t="e">
        <f t="shared" si="20"/>
        <v>#DIV/0!</v>
      </c>
      <c r="D55" s="342">
        <f>'⑦-1損益計算書（製造業）'!D55</f>
        <v>0</v>
      </c>
      <c r="E55" s="302">
        <f>'⑦-1損益計算書（製造業）'!E55</f>
        <v>0</v>
      </c>
      <c r="F55" s="306" t="e">
        <f t="shared" si="21"/>
        <v>#DIV/0!</v>
      </c>
      <c r="G55" s="302">
        <f>SUM(G53:G54)</f>
        <v>0</v>
      </c>
      <c r="H55" s="306" t="e">
        <f t="shared" si="21"/>
        <v>#DIV/0!</v>
      </c>
      <c r="I55" s="302">
        <f t="shared" si="10"/>
        <v>0</v>
      </c>
      <c r="J55" s="350" t="e">
        <f t="shared" si="11"/>
        <v>#DIV/0!</v>
      </c>
      <c r="K55" s="356"/>
      <c r="L55" s="302">
        <f>'⑦-1損益計算書（製造業）'!G55</f>
        <v>0</v>
      </c>
      <c r="M55" s="306" t="e">
        <f t="shared" si="22"/>
        <v>#DIV/0!</v>
      </c>
      <c r="N55" s="302">
        <f>SUM(N53:N54)</f>
        <v>0</v>
      </c>
      <c r="O55" s="306" t="e">
        <f t="shared" si="23"/>
        <v>#DIV/0!</v>
      </c>
      <c r="P55" s="302">
        <f t="shared" si="12"/>
        <v>0</v>
      </c>
      <c r="Q55" s="350" t="e">
        <f t="shared" si="13"/>
        <v>#DIV/0!</v>
      </c>
      <c r="R55" s="356"/>
      <c r="S55" s="302">
        <f>'⑦-1損益計算書（製造業）'!I55</f>
        <v>0</v>
      </c>
      <c r="T55" s="306" t="e">
        <f t="shared" si="24"/>
        <v>#DIV/0!</v>
      </c>
      <c r="U55" s="302">
        <f>SUM(U53:U54)</f>
        <v>0</v>
      </c>
      <c r="V55" s="306" t="e">
        <f t="shared" si="25"/>
        <v>#DIV/0!</v>
      </c>
      <c r="W55" s="302">
        <f t="shared" si="14"/>
        <v>0</v>
      </c>
      <c r="X55" s="350" t="e">
        <f t="shared" si="15"/>
        <v>#DIV/0!</v>
      </c>
      <c r="Y55" s="356"/>
      <c r="Z55" s="302">
        <f>'⑦-1損益計算書（製造業）'!K55</f>
        <v>0</v>
      </c>
      <c r="AA55" s="306" t="e">
        <f t="shared" si="26"/>
        <v>#DIV/0!</v>
      </c>
      <c r="AB55" s="302">
        <f>SUM(AB53:AB54)</f>
        <v>0</v>
      </c>
      <c r="AC55" s="306" t="e">
        <f t="shared" si="27"/>
        <v>#DIV/0!</v>
      </c>
      <c r="AD55" s="302">
        <f t="shared" si="16"/>
        <v>0</v>
      </c>
      <c r="AE55" s="350" t="e">
        <f t="shared" si="17"/>
        <v>#DIV/0!</v>
      </c>
      <c r="AF55" s="356"/>
      <c r="AG55" s="302">
        <f>'⑦-1損益計算書（製造業）'!M55</f>
        <v>0</v>
      </c>
      <c r="AH55" s="306" t="e">
        <f t="shared" si="28"/>
        <v>#DIV/0!</v>
      </c>
      <c r="AI55" s="302">
        <f>SUM(AI53:AI54)</f>
        <v>0</v>
      </c>
      <c r="AJ55" s="306" t="e">
        <f t="shared" si="29"/>
        <v>#DIV/0!</v>
      </c>
      <c r="AK55" s="302">
        <f t="shared" si="18"/>
        <v>0</v>
      </c>
      <c r="AL55" s="350" t="e">
        <f t="shared" si="19"/>
        <v>#DIV/0!</v>
      </c>
      <c r="AM55" s="356"/>
    </row>
    <row r="56" spans="1:39" s="264" customFormat="1" ht="12.75" customHeight="1">
      <c r="A56" s="387" t="str">
        <f>'⑦-1損益計算書（製造業）'!A56</f>
        <v>支払利息・割引料</v>
      </c>
      <c r="B56" s="325">
        <f>'⑦-1損益計算書（製造業）'!B56</f>
        <v>0</v>
      </c>
      <c r="C56" s="305" t="e">
        <f t="shared" si="20"/>
        <v>#DIV/0!</v>
      </c>
      <c r="D56" s="341">
        <f>'⑦-1損益計算書（製造業）'!D56</f>
        <v>0</v>
      </c>
      <c r="E56" s="325">
        <f>'⑦-1損益計算書（製造業）'!E56</f>
        <v>0</v>
      </c>
      <c r="F56" s="305" t="e">
        <f t="shared" si="21"/>
        <v>#DIV/0!</v>
      </c>
      <c r="G56" s="369"/>
      <c r="H56" s="305" t="e">
        <f t="shared" si="21"/>
        <v>#DIV/0!</v>
      </c>
      <c r="I56" s="325">
        <f t="shared" si="10"/>
        <v>0</v>
      </c>
      <c r="J56" s="349" t="e">
        <f t="shared" si="11"/>
        <v>#DIV/0!</v>
      </c>
      <c r="K56" s="354"/>
      <c r="L56" s="325">
        <f>'⑦-1損益計算書（製造業）'!G56</f>
        <v>0</v>
      </c>
      <c r="M56" s="305" t="e">
        <f t="shared" si="22"/>
        <v>#DIV/0!</v>
      </c>
      <c r="N56" s="369"/>
      <c r="O56" s="305" t="e">
        <f t="shared" si="23"/>
        <v>#DIV/0!</v>
      </c>
      <c r="P56" s="325">
        <f t="shared" si="12"/>
        <v>0</v>
      </c>
      <c r="Q56" s="349" t="e">
        <f t="shared" si="13"/>
        <v>#DIV/0!</v>
      </c>
      <c r="R56" s="354"/>
      <c r="S56" s="325">
        <f>'⑦-1損益計算書（製造業）'!I56</f>
        <v>0</v>
      </c>
      <c r="T56" s="305" t="e">
        <f t="shared" si="24"/>
        <v>#DIV/0!</v>
      </c>
      <c r="U56" s="369"/>
      <c r="V56" s="305" t="e">
        <f t="shared" si="25"/>
        <v>#DIV/0!</v>
      </c>
      <c r="W56" s="325">
        <f t="shared" si="14"/>
        <v>0</v>
      </c>
      <c r="X56" s="349" t="e">
        <f t="shared" si="15"/>
        <v>#DIV/0!</v>
      </c>
      <c r="Y56" s="354"/>
      <c r="Z56" s="325">
        <f>'⑦-1損益計算書（製造業）'!K56</f>
        <v>0</v>
      </c>
      <c r="AA56" s="305" t="e">
        <f t="shared" si="26"/>
        <v>#DIV/0!</v>
      </c>
      <c r="AB56" s="369"/>
      <c r="AC56" s="305" t="e">
        <f t="shared" si="27"/>
        <v>#DIV/0!</v>
      </c>
      <c r="AD56" s="325">
        <f t="shared" si="16"/>
        <v>0</v>
      </c>
      <c r="AE56" s="349" t="e">
        <f t="shared" si="17"/>
        <v>#DIV/0!</v>
      </c>
      <c r="AF56" s="354"/>
      <c r="AG56" s="325">
        <f>'⑦-1損益計算書（製造業）'!M56</f>
        <v>0</v>
      </c>
      <c r="AH56" s="305" t="e">
        <f t="shared" si="28"/>
        <v>#DIV/0!</v>
      </c>
      <c r="AI56" s="369"/>
      <c r="AJ56" s="305" t="e">
        <f t="shared" si="29"/>
        <v>#DIV/0!</v>
      </c>
      <c r="AK56" s="325">
        <f t="shared" si="18"/>
        <v>0</v>
      </c>
      <c r="AL56" s="349" t="e">
        <f t="shared" si="19"/>
        <v>#DIV/0!</v>
      </c>
      <c r="AM56" s="354"/>
    </row>
    <row r="57" spans="1:39" s="264" customFormat="1" ht="12.75" customHeight="1">
      <c r="A57" s="387" t="str">
        <f>'⑦-1損益計算書（製造業）'!A57</f>
        <v>繰延資産償却</v>
      </c>
      <c r="B57" s="325">
        <f>'⑦-1損益計算書（製造業）'!B57</f>
        <v>0</v>
      </c>
      <c r="C57" s="305" t="e">
        <f t="shared" si="20"/>
        <v>#DIV/0!</v>
      </c>
      <c r="D57" s="341">
        <f>'⑦-1損益計算書（製造業）'!D57</f>
        <v>0</v>
      </c>
      <c r="E57" s="325">
        <f>'⑦-1損益計算書（製造業）'!E57</f>
        <v>0</v>
      </c>
      <c r="F57" s="305" t="e">
        <f t="shared" si="21"/>
        <v>#DIV/0!</v>
      </c>
      <c r="G57" s="369"/>
      <c r="H57" s="305" t="e">
        <f t="shared" si="21"/>
        <v>#DIV/0!</v>
      </c>
      <c r="I57" s="325">
        <f t="shared" si="10"/>
        <v>0</v>
      </c>
      <c r="J57" s="349" t="e">
        <f t="shared" si="11"/>
        <v>#DIV/0!</v>
      </c>
      <c r="K57" s="354"/>
      <c r="L57" s="325">
        <f>'⑦-1損益計算書（製造業）'!G57</f>
        <v>0</v>
      </c>
      <c r="M57" s="305" t="e">
        <f t="shared" si="22"/>
        <v>#DIV/0!</v>
      </c>
      <c r="N57" s="369"/>
      <c r="O57" s="305" t="e">
        <f t="shared" si="23"/>
        <v>#DIV/0!</v>
      </c>
      <c r="P57" s="325">
        <f t="shared" si="12"/>
        <v>0</v>
      </c>
      <c r="Q57" s="349" t="e">
        <f t="shared" si="13"/>
        <v>#DIV/0!</v>
      </c>
      <c r="R57" s="354"/>
      <c r="S57" s="325">
        <f>'⑦-1損益計算書（製造業）'!I57</f>
        <v>0</v>
      </c>
      <c r="T57" s="305" t="e">
        <f t="shared" si="24"/>
        <v>#DIV/0!</v>
      </c>
      <c r="U57" s="369"/>
      <c r="V57" s="305" t="e">
        <f t="shared" si="25"/>
        <v>#DIV/0!</v>
      </c>
      <c r="W57" s="325">
        <f t="shared" si="14"/>
        <v>0</v>
      </c>
      <c r="X57" s="349" t="e">
        <f t="shared" si="15"/>
        <v>#DIV/0!</v>
      </c>
      <c r="Y57" s="354"/>
      <c r="Z57" s="325">
        <f>'⑦-1損益計算書（製造業）'!K57</f>
        <v>0</v>
      </c>
      <c r="AA57" s="305" t="e">
        <f t="shared" si="26"/>
        <v>#DIV/0!</v>
      </c>
      <c r="AB57" s="369"/>
      <c r="AC57" s="305" t="e">
        <f t="shared" si="27"/>
        <v>#DIV/0!</v>
      </c>
      <c r="AD57" s="325">
        <f t="shared" si="16"/>
        <v>0</v>
      </c>
      <c r="AE57" s="349" t="e">
        <f t="shared" si="17"/>
        <v>#DIV/0!</v>
      </c>
      <c r="AF57" s="354"/>
      <c r="AG57" s="325">
        <f>'⑦-1損益計算書（製造業）'!M57</f>
        <v>0</v>
      </c>
      <c r="AH57" s="305" t="e">
        <f t="shared" si="28"/>
        <v>#DIV/0!</v>
      </c>
      <c r="AI57" s="369"/>
      <c r="AJ57" s="305" t="e">
        <f t="shared" si="29"/>
        <v>#DIV/0!</v>
      </c>
      <c r="AK57" s="325">
        <f t="shared" si="18"/>
        <v>0</v>
      </c>
      <c r="AL57" s="349" t="e">
        <f t="shared" si="19"/>
        <v>#DIV/0!</v>
      </c>
      <c r="AM57" s="354"/>
    </row>
    <row r="58" spans="1:39" s="264" customFormat="1" ht="12.75" customHeight="1">
      <c r="A58" s="387" t="str">
        <f>'⑦-1損益計算書（製造業）'!A58</f>
        <v>他の営業外費用</v>
      </c>
      <c r="B58" s="325">
        <f>'⑦-1損益計算書（製造業）'!B58</f>
        <v>0</v>
      </c>
      <c r="C58" s="305" t="e">
        <f t="shared" si="20"/>
        <v>#DIV/0!</v>
      </c>
      <c r="D58" s="341">
        <f>'⑦-1損益計算書（製造業）'!D58</f>
        <v>0</v>
      </c>
      <c r="E58" s="325">
        <f>'⑦-1損益計算書（製造業）'!E58</f>
        <v>0</v>
      </c>
      <c r="F58" s="305" t="e">
        <f t="shared" si="21"/>
        <v>#DIV/0!</v>
      </c>
      <c r="G58" s="369"/>
      <c r="H58" s="305" t="e">
        <f t="shared" si="21"/>
        <v>#DIV/0!</v>
      </c>
      <c r="I58" s="325">
        <f t="shared" si="10"/>
        <v>0</v>
      </c>
      <c r="J58" s="349" t="e">
        <f t="shared" si="11"/>
        <v>#DIV/0!</v>
      </c>
      <c r="K58" s="354"/>
      <c r="L58" s="325">
        <f>'⑦-1損益計算書（製造業）'!G58</f>
        <v>0</v>
      </c>
      <c r="M58" s="305" t="e">
        <f t="shared" si="22"/>
        <v>#DIV/0!</v>
      </c>
      <c r="N58" s="369"/>
      <c r="O58" s="305" t="e">
        <f t="shared" si="23"/>
        <v>#DIV/0!</v>
      </c>
      <c r="P58" s="325">
        <f t="shared" si="12"/>
        <v>0</v>
      </c>
      <c r="Q58" s="349" t="e">
        <f t="shared" si="13"/>
        <v>#DIV/0!</v>
      </c>
      <c r="R58" s="354"/>
      <c r="S58" s="325">
        <f>'⑦-1損益計算書（製造業）'!I58</f>
        <v>0</v>
      </c>
      <c r="T58" s="305" t="e">
        <f t="shared" si="24"/>
        <v>#DIV/0!</v>
      </c>
      <c r="U58" s="369"/>
      <c r="V58" s="305" t="e">
        <f t="shared" si="25"/>
        <v>#DIV/0!</v>
      </c>
      <c r="W58" s="325">
        <f t="shared" si="14"/>
        <v>0</v>
      </c>
      <c r="X58" s="349" t="e">
        <f t="shared" si="15"/>
        <v>#DIV/0!</v>
      </c>
      <c r="Y58" s="354"/>
      <c r="Z58" s="325">
        <f>'⑦-1損益計算書（製造業）'!K58</f>
        <v>0</v>
      </c>
      <c r="AA58" s="305" t="e">
        <f t="shared" si="26"/>
        <v>#DIV/0!</v>
      </c>
      <c r="AB58" s="369"/>
      <c r="AC58" s="305" t="e">
        <f t="shared" si="27"/>
        <v>#DIV/0!</v>
      </c>
      <c r="AD58" s="325">
        <f t="shared" si="16"/>
        <v>0</v>
      </c>
      <c r="AE58" s="349" t="e">
        <f t="shared" si="17"/>
        <v>#DIV/0!</v>
      </c>
      <c r="AF58" s="354"/>
      <c r="AG58" s="325">
        <f>'⑦-1損益計算書（製造業）'!M58</f>
        <v>0</v>
      </c>
      <c r="AH58" s="305" t="e">
        <f t="shared" si="28"/>
        <v>#DIV/0!</v>
      </c>
      <c r="AI58" s="369"/>
      <c r="AJ58" s="305" t="e">
        <f t="shared" si="29"/>
        <v>#DIV/0!</v>
      </c>
      <c r="AK58" s="325">
        <f t="shared" si="18"/>
        <v>0</v>
      </c>
      <c r="AL58" s="349" t="e">
        <f t="shared" si="19"/>
        <v>#DIV/0!</v>
      </c>
      <c r="AM58" s="354"/>
    </row>
    <row r="59" spans="1:39" s="264" customFormat="1" ht="12.75" customHeight="1">
      <c r="A59" s="388" t="str">
        <f>'⑦-1損益計算書（製造業）'!A59</f>
        <v>＜営業外費用合計＞</v>
      </c>
      <c r="B59" s="302">
        <f>'⑦-1損益計算書（製造業）'!B59</f>
        <v>0</v>
      </c>
      <c r="C59" s="306" t="e">
        <f t="shared" si="20"/>
        <v>#DIV/0!</v>
      </c>
      <c r="D59" s="342">
        <f>'⑦-1損益計算書（製造業）'!D59</f>
        <v>0</v>
      </c>
      <c r="E59" s="302">
        <f>'⑦-1損益計算書（製造業）'!E59</f>
        <v>0</v>
      </c>
      <c r="F59" s="306" t="e">
        <f t="shared" si="21"/>
        <v>#DIV/0!</v>
      </c>
      <c r="G59" s="302">
        <f>SUM(G56:G58)</f>
        <v>0</v>
      </c>
      <c r="H59" s="306" t="e">
        <f t="shared" si="21"/>
        <v>#DIV/0!</v>
      </c>
      <c r="I59" s="302">
        <f t="shared" si="10"/>
        <v>0</v>
      </c>
      <c r="J59" s="350" t="e">
        <f t="shared" si="11"/>
        <v>#DIV/0!</v>
      </c>
      <c r="K59" s="356"/>
      <c r="L59" s="302">
        <f>'⑦-1損益計算書（製造業）'!G59</f>
        <v>0</v>
      </c>
      <c r="M59" s="306" t="e">
        <f t="shared" si="22"/>
        <v>#DIV/0!</v>
      </c>
      <c r="N59" s="302">
        <f>SUM(N56:N58)</f>
        <v>0</v>
      </c>
      <c r="O59" s="306" t="e">
        <f t="shared" si="23"/>
        <v>#DIV/0!</v>
      </c>
      <c r="P59" s="302">
        <f t="shared" si="12"/>
        <v>0</v>
      </c>
      <c r="Q59" s="350" t="e">
        <f t="shared" si="13"/>
        <v>#DIV/0!</v>
      </c>
      <c r="R59" s="356"/>
      <c r="S59" s="302">
        <f>'⑦-1損益計算書（製造業）'!I59</f>
        <v>0</v>
      </c>
      <c r="T59" s="306" t="e">
        <f t="shared" si="24"/>
        <v>#DIV/0!</v>
      </c>
      <c r="U59" s="302">
        <f>SUM(U56:U58)</f>
        <v>0</v>
      </c>
      <c r="V59" s="306" t="e">
        <f t="shared" si="25"/>
        <v>#DIV/0!</v>
      </c>
      <c r="W59" s="302">
        <f t="shared" si="14"/>
        <v>0</v>
      </c>
      <c r="X59" s="350" t="e">
        <f t="shared" si="15"/>
        <v>#DIV/0!</v>
      </c>
      <c r="Y59" s="356"/>
      <c r="Z59" s="302">
        <f>'⑦-1損益計算書（製造業）'!K59</f>
        <v>0</v>
      </c>
      <c r="AA59" s="306" t="e">
        <f t="shared" si="26"/>
        <v>#DIV/0!</v>
      </c>
      <c r="AB59" s="302">
        <f>SUM(AB56:AB58)</f>
        <v>0</v>
      </c>
      <c r="AC59" s="306" t="e">
        <f t="shared" si="27"/>
        <v>#DIV/0!</v>
      </c>
      <c r="AD59" s="302">
        <f t="shared" si="16"/>
        <v>0</v>
      </c>
      <c r="AE59" s="350" t="e">
        <f t="shared" si="17"/>
        <v>#DIV/0!</v>
      </c>
      <c r="AF59" s="356"/>
      <c r="AG59" s="302">
        <f>'⑦-1損益計算書（製造業）'!M59</f>
        <v>0</v>
      </c>
      <c r="AH59" s="306" t="e">
        <f t="shared" si="28"/>
        <v>#DIV/0!</v>
      </c>
      <c r="AI59" s="302">
        <f>SUM(AI56:AI58)</f>
        <v>0</v>
      </c>
      <c r="AJ59" s="306" t="e">
        <f t="shared" si="29"/>
        <v>#DIV/0!</v>
      </c>
      <c r="AK59" s="302">
        <f t="shared" si="18"/>
        <v>0</v>
      </c>
      <c r="AL59" s="350" t="e">
        <f t="shared" si="19"/>
        <v>#DIV/0!</v>
      </c>
      <c r="AM59" s="356"/>
    </row>
    <row r="60" spans="1:39" s="264" customFormat="1" ht="12.75" customHeight="1">
      <c r="A60" s="388" t="str">
        <f>'⑦-1損益計算書（製造業）'!A60</f>
        <v>＜経常利益＞</v>
      </c>
      <c r="B60" s="302">
        <f>'⑦-1損益計算書（製造業）'!B60</f>
        <v>0</v>
      </c>
      <c r="C60" s="306" t="e">
        <f t="shared" si="20"/>
        <v>#DIV/0!</v>
      </c>
      <c r="D60" s="342">
        <f>'⑦-1損益計算書（製造業）'!D60</f>
        <v>0</v>
      </c>
      <c r="E60" s="302">
        <f>'⑦-1損益計算書（製造業）'!E60</f>
        <v>0</v>
      </c>
      <c r="F60" s="306" t="e">
        <f t="shared" si="21"/>
        <v>#DIV/0!</v>
      </c>
      <c r="G60" s="302">
        <f>G52+G55-G59</f>
        <v>0</v>
      </c>
      <c r="H60" s="306" t="e">
        <f t="shared" si="21"/>
        <v>#DIV/0!</v>
      </c>
      <c r="I60" s="302">
        <f t="shared" si="10"/>
        <v>0</v>
      </c>
      <c r="J60" s="350" t="e">
        <f t="shared" si="11"/>
        <v>#DIV/0!</v>
      </c>
      <c r="K60" s="356"/>
      <c r="L60" s="302">
        <f>'⑦-1損益計算書（製造業）'!G60</f>
        <v>0</v>
      </c>
      <c r="M60" s="306" t="e">
        <f t="shared" si="22"/>
        <v>#DIV/0!</v>
      </c>
      <c r="N60" s="302">
        <f>N52+N55-N59</f>
        <v>0</v>
      </c>
      <c r="O60" s="306" t="e">
        <f t="shared" si="23"/>
        <v>#DIV/0!</v>
      </c>
      <c r="P60" s="302">
        <f t="shared" si="12"/>
        <v>0</v>
      </c>
      <c r="Q60" s="350" t="e">
        <f t="shared" si="13"/>
        <v>#DIV/0!</v>
      </c>
      <c r="R60" s="356"/>
      <c r="S60" s="302">
        <f>'⑦-1損益計算書（製造業）'!I60</f>
        <v>0</v>
      </c>
      <c r="T60" s="306" t="e">
        <f t="shared" si="24"/>
        <v>#DIV/0!</v>
      </c>
      <c r="U60" s="302">
        <f>U52+U55-U59</f>
        <v>0</v>
      </c>
      <c r="V60" s="306" t="e">
        <f t="shared" si="25"/>
        <v>#DIV/0!</v>
      </c>
      <c r="W60" s="302">
        <f t="shared" si="14"/>
        <v>0</v>
      </c>
      <c r="X60" s="350" t="e">
        <f t="shared" si="15"/>
        <v>#DIV/0!</v>
      </c>
      <c r="Y60" s="356"/>
      <c r="Z60" s="302">
        <f>'⑦-1損益計算書（製造業）'!K60</f>
        <v>0</v>
      </c>
      <c r="AA60" s="306" t="e">
        <f t="shared" si="26"/>
        <v>#DIV/0!</v>
      </c>
      <c r="AB60" s="302">
        <f>AB52+AB55-AB59</f>
        <v>0</v>
      </c>
      <c r="AC60" s="306" t="e">
        <f t="shared" si="27"/>
        <v>#DIV/0!</v>
      </c>
      <c r="AD60" s="302">
        <f t="shared" si="16"/>
        <v>0</v>
      </c>
      <c r="AE60" s="350" t="e">
        <f t="shared" si="17"/>
        <v>#DIV/0!</v>
      </c>
      <c r="AF60" s="356"/>
      <c r="AG60" s="302">
        <f>'⑦-1損益計算書（製造業）'!M60</f>
        <v>0</v>
      </c>
      <c r="AH60" s="306" t="e">
        <f t="shared" si="28"/>
        <v>#DIV/0!</v>
      </c>
      <c r="AI60" s="302">
        <f>AI52+AI55-AI59</f>
        <v>0</v>
      </c>
      <c r="AJ60" s="306" t="e">
        <f t="shared" si="29"/>
        <v>#DIV/0!</v>
      </c>
      <c r="AK60" s="302">
        <f t="shared" si="18"/>
        <v>0</v>
      </c>
      <c r="AL60" s="350" t="e">
        <f t="shared" si="19"/>
        <v>#DIV/0!</v>
      </c>
      <c r="AM60" s="356"/>
    </row>
    <row r="61" spans="1:39" s="264" customFormat="1" ht="12.75" customHeight="1">
      <c r="A61" s="387" t="str">
        <f>'⑦-1損益計算書（製造業）'!A61</f>
        <v>固定資産売却益</v>
      </c>
      <c r="B61" s="325">
        <f>'⑦-1損益計算書（製造業）'!B61</f>
        <v>0</v>
      </c>
      <c r="C61" s="305" t="e">
        <f t="shared" si="20"/>
        <v>#DIV/0!</v>
      </c>
      <c r="D61" s="341">
        <f>'⑦-1損益計算書（製造業）'!D61</f>
        <v>0</v>
      </c>
      <c r="E61" s="325">
        <f>'⑦-1損益計算書（製造業）'!E61</f>
        <v>0</v>
      </c>
      <c r="F61" s="305" t="e">
        <f t="shared" si="21"/>
        <v>#DIV/0!</v>
      </c>
      <c r="G61" s="369"/>
      <c r="H61" s="305" t="e">
        <f t="shared" si="21"/>
        <v>#DIV/0!</v>
      </c>
      <c r="I61" s="325">
        <f t="shared" si="10"/>
        <v>0</v>
      </c>
      <c r="J61" s="349" t="e">
        <f t="shared" si="11"/>
        <v>#DIV/0!</v>
      </c>
      <c r="K61" s="354"/>
      <c r="L61" s="325">
        <f>'⑦-1損益計算書（製造業）'!G61</f>
        <v>0</v>
      </c>
      <c r="M61" s="305" t="e">
        <f t="shared" si="22"/>
        <v>#DIV/0!</v>
      </c>
      <c r="N61" s="369"/>
      <c r="O61" s="305" t="e">
        <f t="shared" si="23"/>
        <v>#DIV/0!</v>
      </c>
      <c r="P61" s="325">
        <f t="shared" si="12"/>
        <v>0</v>
      </c>
      <c r="Q61" s="349" t="e">
        <f t="shared" si="13"/>
        <v>#DIV/0!</v>
      </c>
      <c r="R61" s="354"/>
      <c r="S61" s="325">
        <f>'⑦-1損益計算書（製造業）'!I61</f>
        <v>0</v>
      </c>
      <c r="T61" s="305" t="e">
        <f t="shared" si="24"/>
        <v>#DIV/0!</v>
      </c>
      <c r="U61" s="369"/>
      <c r="V61" s="305" t="e">
        <f t="shared" si="25"/>
        <v>#DIV/0!</v>
      </c>
      <c r="W61" s="325">
        <f t="shared" si="14"/>
        <v>0</v>
      </c>
      <c r="X61" s="349" t="e">
        <f t="shared" si="15"/>
        <v>#DIV/0!</v>
      </c>
      <c r="Y61" s="354"/>
      <c r="Z61" s="325">
        <f>'⑦-1損益計算書（製造業）'!K61</f>
        <v>0</v>
      </c>
      <c r="AA61" s="305" t="e">
        <f t="shared" si="26"/>
        <v>#DIV/0!</v>
      </c>
      <c r="AB61" s="369"/>
      <c r="AC61" s="305" t="e">
        <f t="shared" si="27"/>
        <v>#DIV/0!</v>
      </c>
      <c r="AD61" s="325">
        <f t="shared" si="16"/>
        <v>0</v>
      </c>
      <c r="AE61" s="349" t="e">
        <f t="shared" si="17"/>
        <v>#DIV/0!</v>
      </c>
      <c r="AF61" s="354"/>
      <c r="AG61" s="325">
        <f>'⑦-1損益計算書（製造業）'!M61</f>
        <v>0</v>
      </c>
      <c r="AH61" s="305" t="e">
        <f t="shared" si="28"/>
        <v>#DIV/0!</v>
      </c>
      <c r="AI61" s="369"/>
      <c r="AJ61" s="305" t="e">
        <f t="shared" si="29"/>
        <v>#DIV/0!</v>
      </c>
      <c r="AK61" s="325">
        <f t="shared" si="18"/>
        <v>0</v>
      </c>
      <c r="AL61" s="349" t="e">
        <f t="shared" si="19"/>
        <v>#DIV/0!</v>
      </c>
      <c r="AM61" s="354"/>
    </row>
    <row r="62" spans="1:39" s="264" customFormat="1" ht="12.75" customHeight="1">
      <c r="A62" s="387" t="str">
        <f>'⑦-1損益計算書（製造業）'!A62</f>
        <v>他の特別利益</v>
      </c>
      <c r="B62" s="325">
        <f>'⑦-1損益計算書（製造業）'!B62</f>
        <v>0</v>
      </c>
      <c r="C62" s="305" t="e">
        <f t="shared" si="20"/>
        <v>#DIV/0!</v>
      </c>
      <c r="D62" s="341">
        <f>'⑦-1損益計算書（製造業）'!D62</f>
        <v>0</v>
      </c>
      <c r="E62" s="325">
        <f>'⑦-1損益計算書（製造業）'!E62</f>
        <v>0</v>
      </c>
      <c r="F62" s="305" t="e">
        <f t="shared" si="21"/>
        <v>#DIV/0!</v>
      </c>
      <c r="G62" s="369"/>
      <c r="H62" s="305" t="e">
        <f t="shared" si="21"/>
        <v>#DIV/0!</v>
      </c>
      <c r="I62" s="325">
        <f t="shared" si="10"/>
        <v>0</v>
      </c>
      <c r="J62" s="349" t="e">
        <f t="shared" si="11"/>
        <v>#DIV/0!</v>
      </c>
      <c r="K62" s="354"/>
      <c r="L62" s="325">
        <f>'⑦-1損益計算書（製造業）'!G62</f>
        <v>0</v>
      </c>
      <c r="M62" s="305" t="e">
        <f t="shared" si="22"/>
        <v>#DIV/0!</v>
      </c>
      <c r="N62" s="369"/>
      <c r="O62" s="305" t="e">
        <f t="shared" si="23"/>
        <v>#DIV/0!</v>
      </c>
      <c r="P62" s="325">
        <f t="shared" si="12"/>
        <v>0</v>
      </c>
      <c r="Q62" s="349" t="e">
        <f t="shared" si="13"/>
        <v>#DIV/0!</v>
      </c>
      <c r="R62" s="354"/>
      <c r="S62" s="325">
        <f>'⑦-1損益計算書（製造業）'!I62</f>
        <v>0</v>
      </c>
      <c r="T62" s="305" t="e">
        <f t="shared" si="24"/>
        <v>#DIV/0!</v>
      </c>
      <c r="U62" s="369"/>
      <c r="V62" s="305" t="e">
        <f t="shared" si="25"/>
        <v>#DIV/0!</v>
      </c>
      <c r="W62" s="325">
        <f t="shared" si="14"/>
        <v>0</v>
      </c>
      <c r="X62" s="349" t="e">
        <f t="shared" si="15"/>
        <v>#DIV/0!</v>
      </c>
      <c r="Y62" s="354"/>
      <c r="Z62" s="325">
        <f>'⑦-1損益計算書（製造業）'!K62</f>
        <v>0</v>
      </c>
      <c r="AA62" s="305" t="e">
        <f t="shared" si="26"/>
        <v>#DIV/0!</v>
      </c>
      <c r="AB62" s="369"/>
      <c r="AC62" s="305" t="e">
        <f t="shared" si="27"/>
        <v>#DIV/0!</v>
      </c>
      <c r="AD62" s="325">
        <f t="shared" si="16"/>
        <v>0</v>
      </c>
      <c r="AE62" s="349" t="e">
        <f t="shared" si="17"/>
        <v>#DIV/0!</v>
      </c>
      <c r="AF62" s="354"/>
      <c r="AG62" s="325">
        <f>'⑦-1損益計算書（製造業）'!M62</f>
        <v>0</v>
      </c>
      <c r="AH62" s="305" t="e">
        <f t="shared" si="28"/>
        <v>#DIV/0!</v>
      </c>
      <c r="AI62" s="369"/>
      <c r="AJ62" s="305" t="e">
        <f t="shared" si="29"/>
        <v>#DIV/0!</v>
      </c>
      <c r="AK62" s="325">
        <f t="shared" si="18"/>
        <v>0</v>
      </c>
      <c r="AL62" s="349" t="e">
        <f t="shared" si="19"/>
        <v>#DIV/0!</v>
      </c>
      <c r="AM62" s="354"/>
    </row>
    <row r="63" spans="1:39" s="264" customFormat="1" ht="12.75" customHeight="1">
      <c r="A63" s="388" t="str">
        <f>'⑦-1損益計算書（製造業）'!A63</f>
        <v>＜特別利益合計＞</v>
      </c>
      <c r="B63" s="302">
        <f>'⑦-1損益計算書（製造業）'!B63</f>
        <v>0</v>
      </c>
      <c r="C63" s="306" t="e">
        <f t="shared" si="20"/>
        <v>#DIV/0!</v>
      </c>
      <c r="D63" s="342">
        <f>'⑦-1損益計算書（製造業）'!D63</f>
        <v>0</v>
      </c>
      <c r="E63" s="302">
        <f>'⑦-1損益計算書（製造業）'!E63</f>
        <v>0</v>
      </c>
      <c r="F63" s="306" t="e">
        <f t="shared" si="21"/>
        <v>#DIV/0!</v>
      </c>
      <c r="G63" s="302">
        <f>SUM(G61:G62)</f>
        <v>0</v>
      </c>
      <c r="H63" s="306" t="e">
        <f t="shared" si="21"/>
        <v>#DIV/0!</v>
      </c>
      <c r="I63" s="302">
        <f t="shared" si="10"/>
        <v>0</v>
      </c>
      <c r="J63" s="350" t="e">
        <f t="shared" si="11"/>
        <v>#DIV/0!</v>
      </c>
      <c r="K63" s="356"/>
      <c r="L63" s="302">
        <f>'⑦-1損益計算書（製造業）'!G63</f>
        <v>0</v>
      </c>
      <c r="M63" s="306" t="e">
        <f t="shared" si="22"/>
        <v>#DIV/0!</v>
      </c>
      <c r="N63" s="302">
        <f>SUM(N61:N62)</f>
        <v>0</v>
      </c>
      <c r="O63" s="306" t="e">
        <f t="shared" si="23"/>
        <v>#DIV/0!</v>
      </c>
      <c r="P63" s="302">
        <f t="shared" si="12"/>
        <v>0</v>
      </c>
      <c r="Q63" s="350" t="e">
        <f t="shared" si="13"/>
        <v>#DIV/0!</v>
      </c>
      <c r="R63" s="356"/>
      <c r="S63" s="302">
        <f>'⑦-1損益計算書（製造業）'!I63</f>
        <v>0</v>
      </c>
      <c r="T63" s="306" t="e">
        <f t="shared" si="24"/>
        <v>#DIV/0!</v>
      </c>
      <c r="U63" s="302">
        <f>SUM(U61:U62)</f>
        <v>0</v>
      </c>
      <c r="V63" s="306" t="e">
        <f t="shared" si="25"/>
        <v>#DIV/0!</v>
      </c>
      <c r="W63" s="302">
        <f t="shared" si="14"/>
        <v>0</v>
      </c>
      <c r="X63" s="350" t="e">
        <f t="shared" si="15"/>
        <v>#DIV/0!</v>
      </c>
      <c r="Y63" s="356"/>
      <c r="Z63" s="302">
        <f>'⑦-1損益計算書（製造業）'!K63</f>
        <v>0</v>
      </c>
      <c r="AA63" s="306" t="e">
        <f t="shared" si="26"/>
        <v>#DIV/0!</v>
      </c>
      <c r="AB63" s="302">
        <f>SUM(AB61:AB62)</f>
        <v>0</v>
      </c>
      <c r="AC63" s="306" t="e">
        <f t="shared" si="27"/>
        <v>#DIV/0!</v>
      </c>
      <c r="AD63" s="302">
        <f t="shared" si="16"/>
        <v>0</v>
      </c>
      <c r="AE63" s="350" t="e">
        <f t="shared" si="17"/>
        <v>#DIV/0!</v>
      </c>
      <c r="AF63" s="356"/>
      <c r="AG63" s="302">
        <f>'⑦-1損益計算書（製造業）'!M63</f>
        <v>0</v>
      </c>
      <c r="AH63" s="306" t="e">
        <f t="shared" si="28"/>
        <v>#DIV/0!</v>
      </c>
      <c r="AI63" s="302">
        <f>SUM(AI61:AI62)</f>
        <v>0</v>
      </c>
      <c r="AJ63" s="306" t="e">
        <f t="shared" si="29"/>
        <v>#DIV/0!</v>
      </c>
      <c r="AK63" s="302">
        <f t="shared" si="18"/>
        <v>0</v>
      </c>
      <c r="AL63" s="350" t="e">
        <f t="shared" si="19"/>
        <v>#DIV/0!</v>
      </c>
      <c r="AM63" s="356"/>
    </row>
    <row r="64" spans="1:39" s="264" customFormat="1" ht="12.75" customHeight="1">
      <c r="A64" s="387" t="str">
        <f>'⑦-1損益計算書（製造業）'!A64</f>
        <v>固定資産売却損</v>
      </c>
      <c r="B64" s="325">
        <f>'⑦-1損益計算書（製造業）'!B64</f>
        <v>0</v>
      </c>
      <c r="C64" s="305" t="e">
        <f t="shared" si="20"/>
        <v>#DIV/0!</v>
      </c>
      <c r="D64" s="341">
        <f>'⑦-1損益計算書（製造業）'!D64</f>
        <v>0</v>
      </c>
      <c r="E64" s="325">
        <f>'⑦-1損益計算書（製造業）'!E64</f>
        <v>0</v>
      </c>
      <c r="F64" s="305" t="e">
        <f t="shared" si="21"/>
        <v>#DIV/0!</v>
      </c>
      <c r="G64" s="369"/>
      <c r="H64" s="305" t="e">
        <f t="shared" si="21"/>
        <v>#DIV/0!</v>
      </c>
      <c r="I64" s="325">
        <f t="shared" si="10"/>
        <v>0</v>
      </c>
      <c r="J64" s="349" t="e">
        <f t="shared" si="11"/>
        <v>#DIV/0!</v>
      </c>
      <c r="K64" s="354"/>
      <c r="L64" s="325">
        <f>'⑦-1損益計算書（製造業）'!G64</f>
        <v>0</v>
      </c>
      <c r="M64" s="305" t="e">
        <f t="shared" si="22"/>
        <v>#DIV/0!</v>
      </c>
      <c r="N64" s="369"/>
      <c r="O64" s="305" t="e">
        <f t="shared" si="23"/>
        <v>#DIV/0!</v>
      </c>
      <c r="P64" s="325">
        <f t="shared" si="12"/>
        <v>0</v>
      </c>
      <c r="Q64" s="349" t="e">
        <f t="shared" si="13"/>
        <v>#DIV/0!</v>
      </c>
      <c r="R64" s="354"/>
      <c r="S64" s="325">
        <f>'⑦-1損益計算書（製造業）'!I64</f>
        <v>0</v>
      </c>
      <c r="T64" s="305" t="e">
        <f t="shared" si="24"/>
        <v>#DIV/0!</v>
      </c>
      <c r="U64" s="369"/>
      <c r="V64" s="305" t="e">
        <f t="shared" si="25"/>
        <v>#DIV/0!</v>
      </c>
      <c r="W64" s="325">
        <f t="shared" si="14"/>
        <v>0</v>
      </c>
      <c r="X64" s="349" t="e">
        <f t="shared" si="15"/>
        <v>#DIV/0!</v>
      </c>
      <c r="Y64" s="354"/>
      <c r="Z64" s="325">
        <f>'⑦-1損益計算書（製造業）'!K64</f>
        <v>0</v>
      </c>
      <c r="AA64" s="305" t="e">
        <f t="shared" si="26"/>
        <v>#DIV/0!</v>
      </c>
      <c r="AB64" s="369"/>
      <c r="AC64" s="305" t="e">
        <f t="shared" si="27"/>
        <v>#DIV/0!</v>
      </c>
      <c r="AD64" s="325">
        <f t="shared" si="16"/>
        <v>0</v>
      </c>
      <c r="AE64" s="349" t="e">
        <f t="shared" si="17"/>
        <v>#DIV/0!</v>
      </c>
      <c r="AF64" s="354"/>
      <c r="AG64" s="325">
        <f>'⑦-1損益計算書（製造業）'!M64</f>
        <v>0</v>
      </c>
      <c r="AH64" s="305" t="e">
        <f t="shared" si="28"/>
        <v>#DIV/0!</v>
      </c>
      <c r="AI64" s="369"/>
      <c r="AJ64" s="305" t="e">
        <f t="shared" si="29"/>
        <v>#DIV/0!</v>
      </c>
      <c r="AK64" s="325">
        <f t="shared" si="18"/>
        <v>0</v>
      </c>
      <c r="AL64" s="349" t="e">
        <f t="shared" si="19"/>
        <v>#DIV/0!</v>
      </c>
      <c r="AM64" s="354"/>
    </row>
    <row r="65" spans="1:39" s="264" customFormat="1" ht="12.75" customHeight="1">
      <c r="A65" s="387" t="str">
        <f>'⑦-1損益計算書（製造業）'!A65</f>
        <v>他の特別損失</v>
      </c>
      <c r="B65" s="325">
        <f>'⑦-1損益計算書（製造業）'!B65</f>
        <v>0</v>
      </c>
      <c r="C65" s="305" t="e">
        <f t="shared" si="20"/>
        <v>#DIV/0!</v>
      </c>
      <c r="D65" s="341">
        <f>'⑦-1損益計算書（製造業）'!D65</f>
        <v>0</v>
      </c>
      <c r="E65" s="325">
        <f>'⑦-1損益計算書（製造業）'!E65</f>
        <v>0</v>
      </c>
      <c r="F65" s="305" t="e">
        <f t="shared" si="21"/>
        <v>#DIV/0!</v>
      </c>
      <c r="G65" s="369"/>
      <c r="H65" s="305" t="e">
        <f t="shared" si="21"/>
        <v>#DIV/0!</v>
      </c>
      <c r="I65" s="325">
        <f t="shared" si="10"/>
        <v>0</v>
      </c>
      <c r="J65" s="349" t="e">
        <f t="shared" si="11"/>
        <v>#DIV/0!</v>
      </c>
      <c r="K65" s="354"/>
      <c r="L65" s="325">
        <f>'⑦-1損益計算書（製造業）'!G65</f>
        <v>0</v>
      </c>
      <c r="M65" s="305" t="e">
        <f t="shared" si="22"/>
        <v>#DIV/0!</v>
      </c>
      <c r="N65" s="369"/>
      <c r="O65" s="305" t="e">
        <f t="shared" si="23"/>
        <v>#DIV/0!</v>
      </c>
      <c r="P65" s="325">
        <f t="shared" si="12"/>
        <v>0</v>
      </c>
      <c r="Q65" s="349" t="e">
        <f t="shared" si="13"/>
        <v>#DIV/0!</v>
      </c>
      <c r="R65" s="354"/>
      <c r="S65" s="325">
        <f>'⑦-1損益計算書（製造業）'!I65</f>
        <v>0</v>
      </c>
      <c r="T65" s="305" t="e">
        <f t="shared" si="24"/>
        <v>#DIV/0!</v>
      </c>
      <c r="U65" s="369"/>
      <c r="V65" s="305" t="e">
        <f t="shared" si="25"/>
        <v>#DIV/0!</v>
      </c>
      <c r="W65" s="325">
        <f t="shared" si="14"/>
        <v>0</v>
      </c>
      <c r="X65" s="349" t="e">
        <f t="shared" si="15"/>
        <v>#DIV/0!</v>
      </c>
      <c r="Y65" s="354"/>
      <c r="Z65" s="325">
        <f>'⑦-1損益計算書（製造業）'!K65</f>
        <v>0</v>
      </c>
      <c r="AA65" s="305" t="e">
        <f t="shared" si="26"/>
        <v>#DIV/0!</v>
      </c>
      <c r="AB65" s="369"/>
      <c r="AC65" s="305" t="e">
        <f t="shared" si="27"/>
        <v>#DIV/0!</v>
      </c>
      <c r="AD65" s="325">
        <f t="shared" si="16"/>
        <v>0</v>
      </c>
      <c r="AE65" s="349" t="e">
        <f t="shared" si="17"/>
        <v>#DIV/0!</v>
      </c>
      <c r="AF65" s="354"/>
      <c r="AG65" s="325">
        <f>'⑦-1損益計算書（製造業）'!M65</f>
        <v>0</v>
      </c>
      <c r="AH65" s="305" t="e">
        <f t="shared" si="28"/>
        <v>#DIV/0!</v>
      </c>
      <c r="AI65" s="369"/>
      <c r="AJ65" s="305" t="e">
        <f t="shared" si="29"/>
        <v>#DIV/0!</v>
      </c>
      <c r="AK65" s="325">
        <f t="shared" si="18"/>
        <v>0</v>
      </c>
      <c r="AL65" s="349" t="e">
        <f t="shared" si="19"/>
        <v>#DIV/0!</v>
      </c>
      <c r="AM65" s="354"/>
    </row>
    <row r="66" spans="1:39" s="264" customFormat="1" ht="12.75" customHeight="1">
      <c r="A66" s="388" t="str">
        <f>'⑦-1損益計算書（製造業）'!A66</f>
        <v>＜特別損失合計＞</v>
      </c>
      <c r="B66" s="302">
        <f>'⑦-1損益計算書（製造業）'!B66</f>
        <v>0</v>
      </c>
      <c r="C66" s="306" t="e">
        <f t="shared" si="20"/>
        <v>#DIV/0!</v>
      </c>
      <c r="D66" s="342">
        <f>'⑦-1損益計算書（製造業）'!D66</f>
        <v>0</v>
      </c>
      <c r="E66" s="302">
        <f>'⑦-1損益計算書（製造業）'!E66</f>
        <v>0</v>
      </c>
      <c r="F66" s="306" t="e">
        <f t="shared" si="21"/>
        <v>#DIV/0!</v>
      </c>
      <c r="G66" s="302">
        <f>SUM(G64:G65)</f>
        <v>0</v>
      </c>
      <c r="H66" s="306" t="e">
        <f t="shared" si="21"/>
        <v>#DIV/0!</v>
      </c>
      <c r="I66" s="302">
        <f t="shared" si="10"/>
        <v>0</v>
      </c>
      <c r="J66" s="350" t="e">
        <f t="shared" si="11"/>
        <v>#DIV/0!</v>
      </c>
      <c r="K66" s="356"/>
      <c r="L66" s="302">
        <f>'⑦-1損益計算書（製造業）'!G66</f>
        <v>0</v>
      </c>
      <c r="M66" s="306" t="e">
        <f t="shared" si="22"/>
        <v>#DIV/0!</v>
      </c>
      <c r="N66" s="302">
        <f>SUM(N64:N65)</f>
        <v>0</v>
      </c>
      <c r="O66" s="306" t="e">
        <f t="shared" si="23"/>
        <v>#DIV/0!</v>
      </c>
      <c r="P66" s="302">
        <f t="shared" si="12"/>
        <v>0</v>
      </c>
      <c r="Q66" s="350" t="e">
        <f t="shared" si="13"/>
        <v>#DIV/0!</v>
      </c>
      <c r="R66" s="356"/>
      <c r="S66" s="302">
        <f>'⑦-1損益計算書（製造業）'!I66</f>
        <v>0</v>
      </c>
      <c r="T66" s="306" t="e">
        <f t="shared" si="24"/>
        <v>#DIV/0!</v>
      </c>
      <c r="U66" s="302">
        <f>SUM(U64:U65)</f>
        <v>0</v>
      </c>
      <c r="V66" s="306" t="e">
        <f t="shared" si="25"/>
        <v>#DIV/0!</v>
      </c>
      <c r="W66" s="302">
        <f t="shared" si="14"/>
        <v>0</v>
      </c>
      <c r="X66" s="350" t="e">
        <f t="shared" si="15"/>
        <v>#DIV/0!</v>
      </c>
      <c r="Y66" s="356"/>
      <c r="Z66" s="302">
        <f>'⑦-1損益計算書（製造業）'!K66</f>
        <v>0</v>
      </c>
      <c r="AA66" s="306" t="e">
        <f t="shared" si="26"/>
        <v>#DIV/0!</v>
      </c>
      <c r="AB66" s="302">
        <f>SUM(AB64:AB65)</f>
        <v>0</v>
      </c>
      <c r="AC66" s="306" t="e">
        <f t="shared" si="27"/>
        <v>#DIV/0!</v>
      </c>
      <c r="AD66" s="302">
        <f t="shared" si="16"/>
        <v>0</v>
      </c>
      <c r="AE66" s="350" t="e">
        <f t="shared" si="17"/>
        <v>#DIV/0!</v>
      </c>
      <c r="AF66" s="356"/>
      <c r="AG66" s="302">
        <f>'⑦-1損益計算書（製造業）'!M66</f>
        <v>0</v>
      </c>
      <c r="AH66" s="306" t="e">
        <f t="shared" si="28"/>
        <v>#DIV/0!</v>
      </c>
      <c r="AI66" s="302">
        <f>SUM(AI64:AI65)</f>
        <v>0</v>
      </c>
      <c r="AJ66" s="306" t="e">
        <f t="shared" si="29"/>
        <v>#DIV/0!</v>
      </c>
      <c r="AK66" s="302">
        <f t="shared" si="18"/>
        <v>0</v>
      </c>
      <c r="AL66" s="350" t="e">
        <f t="shared" si="19"/>
        <v>#DIV/0!</v>
      </c>
      <c r="AM66" s="356"/>
    </row>
    <row r="67" spans="1:39" s="264" customFormat="1" ht="12.75" customHeight="1">
      <c r="A67" s="388" t="str">
        <f>'⑦-1損益計算書（製造業）'!A67</f>
        <v>＜税引前当期利益＞</v>
      </c>
      <c r="B67" s="302">
        <f>'⑦-1損益計算書（製造業）'!B67</f>
        <v>0</v>
      </c>
      <c r="C67" s="306" t="e">
        <f t="shared" si="20"/>
        <v>#DIV/0!</v>
      </c>
      <c r="D67" s="342">
        <f>'⑦-1損益計算書（製造業）'!D67</f>
        <v>0</v>
      </c>
      <c r="E67" s="302">
        <f>'⑦-1損益計算書（製造業）'!E67</f>
        <v>0</v>
      </c>
      <c r="F67" s="306" t="e">
        <f t="shared" si="21"/>
        <v>#DIV/0!</v>
      </c>
      <c r="G67" s="302">
        <f>G60+G63-G66</f>
        <v>0</v>
      </c>
      <c r="H67" s="306" t="e">
        <f t="shared" si="21"/>
        <v>#DIV/0!</v>
      </c>
      <c r="I67" s="302">
        <f t="shared" si="10"/>
        <v>0</v>
      </c>
      <c r="J67" s="350" t="e">
        <f t="shared" si="11"/>
        <v>#DIV/0!</v>
      </c>
      <c r="K67" s="356"/>
      <c r="L67" s="302">
        <f>'⑦-1損益計算書（製造業）'!G67</f>
        <v>0</v>
      </c>
      <c r="M67" s="306" t="e">
        <f t="shared" si="22"/>
        <v>#DIV/0!</v>
      </c>
      <c r="N67" s="302">
        <f>N60+N63-N66</f>
        <v>0</v>
      </c>
      <c r="O67" s="306" t="e">
        <f t="shared" si="23"/>
        <v>#DIV/0!</v>
      </c>
      <c r="P67" s="302">
        <f t="shared" si="12"/>
        <v>0</v>
      </c>
      <c r="Q67" s="350" t="e">
        <f t="shared" si="13"/>
        <v>#DIV/0!</v>
      </c>
      <c r="R67" s="356"/>
      <c r="S67" s="302">
        <f>'⑦-1損益計算書（製造業）'!I67</f>
        <v>0</v>
      </c>
      <c r="T67" s="306" t="e">
        <f t="shared" si="24"/>
        <v>#DIV/0!</v>
      </c>
      <c r="U67" s="302">
        <f>U60+U63-U66</f>
        <v>0</v>
      </c>
      <c r="V67" s="306" t="e">
        <f t="shared" si="25"/>
        <v>#DIV/0!</v>
      </c>
      <c r="W67" s="302">
        <f t="shared" si="14"/>
        <v>0</v>
      </c>
      <c r="X67" s="350" t="e">
        <f t="shared" si="15"/>
        <v>#DIV/0!</v>
      </c>
      <c r="Y67" s="356"/>
      <c r="Z67" s="302">
        <f>'⑦-1損益計算書（製造業）'!K67</f>
        <v>0</v>
      </c>
      <c r="AA67" s="306" t="e">
        <f t="shared" si="26"/>
        <v>#DIV/0!</v>
      </c>
      <c r="AB67" s="302">
        <f>AB60+AB63-AB66</f>
        <v>0</v>
      </c>
      <c r="AC67" s="306" t="e">
        <f t="shared" si="27"/>
        <v>#DIV/0!</v>
      </c>
      <c r="AD67" s="302">
        <f t="shared" si="16"/>
        <v>0</v>
      </c>
      <c r="AE67" s="350" t="e">
        <f t="shared" si="17"/>
        <v>#DIV/0!</v>
      </c>
      <c r="AF67" s="356"/>
      <c r="AG67" s="302">
        <f>'⑦-1損益計算書（製造業）'!M67</f>
        <v>0</v>
      </c>
      <c r="AH67" s="306" t="e">
        <f t="shared" si="28"/>
        <v>#DIV/0!</v>
      </c>
      <c r="AI67" s="302">
        <f>AI60+AI63-AI66</f>
        <v>0</v>
      </c>
      <c r="AJ67" s="306" t="e">
        <f t="shared" si="29"/>
        <v>#DIV/0!</v>
      </c>
      <c r="AK67" s="302">
        <f t="shared" si="18"/>
        <v>0</v>
      </c>
      <c r="AL67" s="350" t="e">
        <f t="shared" si="19"/>
        <v>#DIV/0!</v>
      </c>
      <c r="AM67" s="356"/>
    </row>
    <row r="68" spans="1:39" s="264" customFormat="1" ht="12.75" customHeight="1">
      <c r="A68" s="387" t="str">
        <f>'⑦-1損益計算書（製造業）'!A68</f>
        <v>法人税、住民税等</v>
      </c>
      <c r="B68" s="325">
        <f>'⑦-1損益計算書（製造業）'!B68</f>
        <v>0</v>
      </c>
      <c r="C68" s="305" t="e">
        <f t="shared" si="20"/>
        <v>#DIV/0!</v>
      </c>
      <c r="D68" s="341">
        <f>'⑦-1損益計算書（製造業）'!D68</f>
        <v>0</v>
      </c>
      <c r="E68" s="325">
        <f>'⑦-1損益計算書（製造業）'!E68</f>
        <v>0</v>
      </c>
      <c r="F68" s="305" t="e">
        <f t="shared" si="21"/>
        <v>#DIV/0!</v>
      </c>
      <c r="G68" s="369"/>
      <c r="H68" s="305" t="e">
        <f t="shared" si="21"/>
        <v>#DIV/0!</v>
      </c>
      <c r="I68" s="325">
        <f t="shared" si="10"/>
        <v>0</v>
      </c>
      <c r="J68" s="349" t="e">
        <f t="shared" si="11"/>
        <v>#DIV/0!</v>
      </c>
      <c r="K68" s="354"/>
      <c r="L68" s="325">
        <f>'⑦-1損益計算書（製造業）'!G68</f>
        <v>0</v>
      </c>
      <c r="M68" s="305" t="e">
        <f t="shared" si="22"/>
        <v>#DIV/0!</v>
      </c>
      <c r="N68" s="369"/>
      <c r="O68" s="305" t="e">
        <f t="shared" si="23"/>
        <v>#DIV/0!</v>
      </c>
      <c r="P68" s="325">
        <f t="shared" si="12"/>
        <v>0</v>
      </c>
      <c r="Q68" s="349" t="e">
        <f t="shared" si="13"/>
        <v>#DIV/0!</v>
      </c>
      <c r="R68" s="354"/>
      <c r="S68" s="325">
        <f>'⑦-1損益計算書（製造業）'!I68</f>
        <v>0</v>
      </c>
      <c r="T68" s="305" t="e">
        <f t="shared" si="24"/>
        <v>#DIV/0!</v>
      </c>
      <c r="U68" s="369"/>
      <c r="V68" s="305" t="e">
        <f t="shared" si="25"/>
        <v>#DIV/0!</v>
      </c>
      <c r="W68" s="325">
        <f t="shared" si="14"/>
        <v>0</v>
      </c>
      <c r="X68" s="349" t="e">
        <f t="shared" si="15"/>
        <v>#DIV/0!</v>
      </c>
      <c r="Y68" s="354"/>
      <c r="Z68" s="325">
        <f>'⑦-1損益計算書（製造業）'!K68</f>
        <v>0</v>
      </c>
      <c r="AA68" s="305" t="e">
        <f t="shared" si="26"/>
        <v>#DIV/0!</v>
      </c>
      <c r="AB68" s="369"/>
      <c r="AC68" s="305" t="e">
        <f t="shared" si="27"/>
        <v>#DIV/0!</v>
      </c>
      <c r="AD68" s="325">
        <f t="shared" si="16"/>
        <v>0</v>
      </c>
      <c r="AE68" s="349" t="e">
        <f t="shared" si="17"/>
        <v>#DIV/0!</v>
      </c>
      <c r="AF68" s="354"/>
      <c r="AG68" s="325">
        <f>'⑦-1損益計算書（製造業）'!M68</f>
        <v>0</v>
      </c>
      <c r="AH68" s="305" t="e">
        <f t="shared" si="28"/>
        <v>#DIV/0!</v>
      </c>
      <c r="AI68" s="369"/>
      <c r="AJ68" s="305" t="e">
        <f t="shared" si="29"/>
        <v>#DIV/0!</v>
      </c>
      <c r="AK68" s="325">
        <f t="shared" si="18"/>
        <v>0</v>
      </c>
      <c r="AL68" s="349" t="e">
        <f t="shared" si="19"/>
        <v>#DIV/0!</v>
      </c>
      <c r="AM68" s="354"/>
    </row>
    <row r="69" spans="1:39" s="264" customFormat="1" ht="12.75" customHeight="1">
      <c r="A69" s="387" t="str">
        <f>'⑦-1損益計算書（製造業）'!A69</f>
        <v>法人税等調整額</v>
      </c>
      <c r="B69" s="325">
        <f>'⑦-1損益計算書（製造業）'!B69</f>
        <v>0</v>
      </c>
      <c r="C69" s="305" t="e">
        <f t="shared" si="20"/>
        <v>#DIV/0!</v>
      </c>
      <c r="D69" s="341">
        <f>'⑦-1損益計算書（製造業）'!D69</f>
        <v>0</v>
      </c>
      <c r="E69" s="325">
        <f>'⑦-1損益計算書（製造業）'!E69</f>
        <v>0</v>
      </c>
      <c r="F69" s="305" t="e">
        <f t="shared" si="21"/>
        <v>#DIV/0!</v>
      </c>
      <c r="G69" s="369"/>
      <c r="H69" s="305" t="e">
        <f t="shared" si="21"/>
        <v>#DIV/0!</v>
      </c>
      <c r="I69" s="325">
        <f t="shared" si="10"/>
        <v>0</v>
      </c>
      <c r="J69" s="349" t="e">
        <f t="shared" si="11"/>
        <v>#DIV/0!</v>
      </c>
      <c r="K69" s="354"/>
      <c r="L69" s="325">
        <f>'⑦-1損益計算書（製造業）'!G69</f>
        <v>0</v>
      </c>
      <c r="M69" s="305" t="e">
        <f t="shared" si="22"/>
        <v>#DIV/0!</v>
      </c>
      <c r="N69" s="369"/>
      <c r="O69" s="305" t="e">
        <f t="shared" si="23"/>
        <v>#DIV/0!</v>
      </c>
      <c r="P69" s="325">
        <f t="shared" si="12"/>
        <v>0</v>
      </c>
      <c r="Q69" s="349" t="e">
        <f t="shared" si="13"/>
        <v>#DIV/0!</v>
      </c>
      <c r="R69" s="354"/>
      <c r="S69" s="325">
        <f>'⑦-1損益計算書（製造業）'!I69</f>
        <v>0</v>
      </c>
      <c r="T69" s="305" t="e">
        <f t="shared" si="24"/>
        <v>#DIV/0!</v>
      </c>
      <c r="U69" s="369"/>
      <c r="V69" s="305" t="e">
        <f t="shared" si="25"/>
        <v>#DIV/0!</v>
      </c>
      <c r="W69" s="325">
        <f t="shared" si="14"/>
        <v>0</v>
      </c>
      <c r="X69" s="349" t="e">
        <f t="shared" si="15"/>
        <v>#DIV/0!</v>
      </c>
      <c r="Y69" s="354"/>
      <c r="Z69" s="325">
        <f>'⑦-1損益計算書（製造業）'!K69</f>
        <v>0</v>
      </c>
      <c r="AA69" s="305" t="e">
        <f t="shared" si="26"/>
        <v>#DIV/0!</v>
      </c>
      <c r="AB69" s="369"/>
      <c r="AC69" s="305" t="e">
        <f t="shared" si="27"/>
        <v>#DIV/0!</v>
      </c>
      <c r="AD69" s="325">
        <f t="shared" si="16"/>
        <v>0</v>
      </c>
      <c r="AE69" s="349" t="e">
        <f t="shared" si="17"/>
        <v>#DIV/0!</v>
      </c>
      <c r="AF69" s="354"/>
      <c r="AG69" s="325">
        <f>'⑦-1損益計算書（製造業）'!M69</f>
        <v>0</v>
      </c>
      <c r="AH69" s="305" t="e">
        <f t="shared" si="28"/>
        <v>#DIV/0!</v>
      </c>
      <c r="AI69" s="369"/>
      <c r="AJ69" s="305" t="e">
        <f t="shared" si="29"/>
        <v>#DIV/0!</v>
      </c>
      <c r="AK69" s="325">
        <f t="shared" si="18"/>
        <v>0</v>
      </c>
      <c r="AL69" s="349" t="e">
        <f t="shared" si="19"/>
        <v>#DIV/0!</v>
      </c>
      <c r="AM69" s="354"/>
    </row>
    <row r="70" spans="1:39" s="264" customFormat="1" ht="12.75" customHeight="1">
      <c r="A70" s="388" t="str">
        <f>'⑦-1損益計算書（製造業）'!A70</f>
        <v>＜当期利益＞　A</v>
      </c>
      <c r="B70" s="302">
        <f>'⑦-1損益計算書（製造業）'!B70</f>
        <v>0</v>
      </c>
      <c r="C70" s="306" t="e">
        <f t="shared" si="20"/>
        <v>#DIV/0!</v>
      </c>
      <c r="D70" s="342">
        <f>'⑦-1損益計算書（製造業）'!D70</f>
        <v>0</v>
      </c>
      <c r="E70" s="302">
        <f>'⑦-1損益計算書（製造業）'!E70</f>
        <v>0</v>
      </c>
      <c r="F70" s="306" t="e">
        <f t="shared" si="21"/>
        <v>#DIV/0!</v>
      </c>
      <c r="G70" s="302">
        <f>G67-G68-G69</f>
        <v>0</v>
      </c>
      <c r="H70" s="306" t="e">
        <f t="shared" si="21"/>
        <v>#DIV/0!</v>
      </c>
      <c r="I70" s="302">
        <f t="shared" si="10"/>
        <v>0</v>
      </c>
      <c r="J70" s="350" t="e">
        <f t="shared" si="11"/>
        <v>#DIV/0!</v>
      </c>
      <c r="K70" s="356"/>
      <c r="L70" s="302">
        <f>'⑦-1損益計算書（製造業）'!G70</f>
        <v>0</v>
      </c>
      <c r="M70" s="306" t="e">
        <f t="shared" si="22"/>
        <v>#DIV/0!</v>
      </c>
      <c r="N70" s="302">
        <f>N67-N68-N69</f>
        <v>0</v>
      </c>
      <c r="O70" s="306" t="e">
        <f t="shared" si="23"/>
        <v>#DIV/0!</v>
      </c>
      <c r="P70" s="302">
        <f t="shared" si="12"/>
        <v>0</v>
      </c>
      <c r="Q70" s="350" t="e">
        <f t="shared" si="13"/>
        <v>#DIV/0!</v>
      </c>
      <c r="R70" s="356"/>
      <c r="S70" s="302">
        <f>'⑦-1損益計算書（製造業）'!I70</f>
        <v>0</v>
      </c>
      <c r="T70" s="306" t="e">
        <f t="shared" si="24"/>
        <v>#DIV/0!</v>
      </c>
      <c r="U70" s="302">
        <f>U67-U68-U69</f>
        <v>0</v>
      </c>
      <c r="V70" s="306" t="e">
        <f t="shared" si="25"/>
        <v>#DIV/0!</v>
      </c>
      <c r="W70" s="302">
        <f t="shared" si="14"/>
        <v>0</v>
      </c>
      <c r="X70" s="350" t="e">
        <f t="shared" si="15"/>
        <v>#DIV/0!</v>
      </c>
      <c r="Y70" s="356"/>
      <c r="Z70" s="302">
        <f>'⑦-1損益計算書（製造業）'!K70</f>
        <v>0</v>
      </c>
      <c r="AA70" s="306" t="e">
        <f t="shared" si="26"/>
        <v>#DIV/0!</v>
      </c>
      <c r="AB70" s="302">
        <f>AB67-AB68-AB69</f>
        <v>0</v>
      </c>
      <c r="AC70" s="306" t="e">
        <f t="shared" si="27"/>
        <v>#DIV/0!</v>
      </c>
      <c r="AD70" s="302">
        <f t="shared" si="16"/>
        <v>0</v>
      </c>
      <c r="AE70" s="350" t="e">
        <f t="shared" si="17"/>
        <v>#DIV/0!</v>
      </c>
      <c r="AF70" s="356"/>
      <c r="AG70" s="302">
        <f>'⑦-1損益計算書（製造業）'!M70</f>
        <v>0</v>
      </c>
      <c r="AH70" s="306" t="e">
        <f t="shared" si="28"/>
        <v>#DIV/0!</v>
      </c>
      <c r="AI70" s="302">
        <f>AI67-AI68-AI69</f>
        <v>0</v>
      </c>
      <c r="AJ70" s="306" t="e">
        <f t="shared" si="29"/>
        <v>#DIV/0!</v>
      </c>
      <c r="AK70" s="302">
        <f t="shared" si="18"/>
        <v>0</v>
      </c>
      <c r="AL70" s="350" t="e">
        <f t="shared" si="19"/>
        <v>#DIV/0!</v>
      </c>
      <c r="AM70" s="356"/>
    </row>
    <row r="71" spans="1:39" s="281" customFormat="1" ht="12.75" customHeight="1">
      <c r="A71" s="277"/>
      <c r="B71" s="278"/>
      <c r="C71" s="279"/>
      <c r="D71" s="280"/>
      <c r="E71" s="278"/>
      <c r="F71" s="278"/>
      <c r="G71" s="278"/>
      <c r="H71" s="278"/>
      <c r="I71" s="278"/>
      <c r="J71" s="278"/>
      <c r="K71" s="280"/>
      <c r="L71" s="278"/>
      <c r="M71" s="278"/>
      <c r="N71" s="278"/>
      <c r="O71" s="278"/>
      <c r="P71" s="278"/>
      <c r="Q71" s="278"/>
      <c r="R71" s="280"/>
      <c r="S71" s="278"/>
      <c r="T71" s="278"/>
      <c r="U71" s="278"/>
      <c r="V71" s="278"/>
      <c r="W71" s="278"/>
      <c r="X71" s="278"/>
      <c r="Y71" s="280"/>
      <c r="Z71" s="278"/>
      <c r="AA71" s="278"/>
      <c r="AB71" s="278"/>
      <c r="AC71" s="278"/>
      <c r="AD71" s="278"/>
      <c r="AE71" s="278"/>
      <c r="AF71" s="280"/>
      <c r="AG71" s="278"/>
      <c r="AH71" s="278"/>
      <c r="AI71" s="278"/>
      <c r="AJ71" s="278"/>
      <c r="AK71" s="278"/>
      <c r="AL71" s="278"/>
      <c r="AM71" s="280"/>
    </row>
    <row r="72" spans="1:39" s="281" customFormat="1" ht="12.75" customHeight="1">
      <c r="B72" s="282"/>
      <c r="C72" s="283"/>
      <c r="D72" s="284"/>
      <c r="E72" s="282"/>
      <c r="F72" s="282"/>
      <c r="G72" s="282"/>
      <c r="H72" s="282"/>
      <c r="I72" s="282"/>
      <c r="J72" s="282"/>
      <c r="K72" s="284"/>
      <c r="L72" s="282"/>
      <c r="M72" s="282"/>
      <c r="N72" s="282"/>
      <c r="O72" s="282"/>
      <c r="P72" s="282"/>
      <c r="Q72" s="282"/>
      <c r="R72" s="284"/>
      <c r="S72" s="282"/>
      <c r="T72" s="282"/>
      <c r="U72" s="282"/>
      <c r="V72" s="282"/>
      <c r="W72" s="282"/>
      <c r="X72" s="282"/>
      <c r="Y72" s="284"/>
      <c r="Z72" s="282"/>
      <c r="AA72" s="282"/>
      <c r="AB72" s="282"/>
      <c r="AC72" s="282"/>
      <c r="AD72" s="282"/>
      <c r="AE72" s="282"/>
      <c r="AF72" s="284"/>
      <c r="AG72" s="282"/>
      <c r="AH72" s="282"/>
      <c r="AI72" s="282"/>
      <c r="AJ72" s="282"/>
      <c r="AK72" s="282"/>
      <c r="AL72" s="282"/>
      <c r="AM72" s="284"/>
    </row>
    <row r="73" spans="1:39" s="281" customFormat="1" ht="12.75" customHeight="1">
      <c r="B73" s="282"/>
      <c r="C73" s="283"/>
      <c r="D73" s="284"/>
      <c r="E73" s="282"/>
      <c r="F73" s="282"/>
      <c r="G73" s="282"/>
      <c r="H73" s="282"/>
      <c r="I73" s="282"/>
      <c r="J73" s="282"/>
      <c r="K73" s="284"/>
      <c r="L73" s="282"/>
      <c r="M73" s="282"/>
      <c r="N73" s="282"/>
      <c r="O73" s="282"/>
      <c r="P73" s="282"/>
      <c r="Q73" s="282"/>
      <c r="R73" s="284"/>
      <c r="S73" s="282"/>
      <c r="T73" s="282"/>
      <c r="U73" s="282"/>
      <c r="V73" s="282"/>
      <c r="W73" s="282"/>
      <c r="X73" s="282"/>
      <c r="Y73" s="284"/>
      <c r="Z73" s="282"/>
      <c r="AA73" s="282"/>
      <c r="AB73" s="282"/>
      <c r="AC73" s="282"/>
      <c r="AD73" s="282"/>
      <c r="AE73" s="282"/>
      <c r="AF73" s="284"/>
      <c r="AG73" s="282"/>
      <c r="AH73" s="282"/>
      <c r="AI73" s="282"/>
      <c r="AJ73" s="282"/>
      <c r="AK73" s="282"/>
      <c r="AL73" s="282"/>
      <c r="AM73" s="284"/>
    </row>
    <row r="74" spans="1:39" s="264" customFormat="1" ht="12.75" customHeight="1">
      <c r="A74" s="741" t="str">
        <f>'⑦-1損益計算書（製造業）'!A74</f>
        <v>&lt;製造経費&gt;</v>
      </c>
      <c r="B74" s="424" t="str">
        <f>B5</f>
        <v>前期</v>
      </c>
      <c r="C74" s="425"/>
      <c r="D74" s="743" t="str">
        <f>D5</f>
        <v>計画根拠</v>
      </c>
      <c r="E74" s="746" t="str">
        <f>E5</f>
        <v>当期予測</v>
      </c>
      <c r="F74" s="747"/>
      <c r="G74" s="747">
        <f t="shared" ref="G74:I75" si="30">G5</f>
        <v>0</v>
      </c>
      <c r="H74" s="340" t="str">
        <f t="shared" si="30"/>
        <v>（</v>
      </c>
      <c r="I74" s="745">
        <f t="shared" si="30"/>
        <v>0</v>
      </c>
      <c r="J74" s="745"/>
      <c r="K74" s="364" t="str">
        <f>K5</f>
        <v>）</v>
      </c>
      <c r="L74" s="746" t="str">
        <f>L5</f>
        <v>2年目</v>
      </c>
      <c r="M74" s="747"/>
      <c r="N74" s="747">
        <f t="shared" ref="N74:P75" si="31">N5</f>
        <v>0</v>
      </c>
      <c r="O74" s="340" t="str">
        <f t="shared" si="31"/>
        <v>（</v>
      </c>
      <c r="P74" s="745">
        <f t="shared" si="31"/>
        <v>0</v>
      </c>
      <c r="Q74" s="745"/>
      <c r="R74" s="364" t="str">
        <f>R5</f>
        <v>）</v>
      </c>
      <c r="S74" s="746" t="str">
        <f>S5</f>
        <v>3年目</v>
      </c>
      <c r="T74" s="747"/>
      <c r="U74" s="747">
        <f t="shared" ref="U74:W75" si="32">U5</f>
        <v>0</v>
      </c>
      <c r="V74" s="340" t="str">
        <f t="shared" si="32"/>
        <v>（</v>
      </c>
      <c r="W74" s="745">
        <f t="shared" si="32"/>
        <v>0</v>
      </c>
      <c r="X74" s="745"/>
      <c r="Y74" s="364" t="str">
        <f>Y5</f>
        <v>）</v>
      </c>
      <c r="Z74" s="746" t="str">
        <f>Z5</f>
        <v>4年目</v>
      </c>
      <c r="AA74" s="747"/>
      <c r="AB74" s="747">
        <f t="shared" ref="AB74:AD75" si="33">AB5</f>
        <v>0</v>
      </c>
      <c r="AC74" s="340" t="str">
        <f t="shared" si="33"/>
        <v>（</v>
      </c>
      <c r="AD74" s="745">
        <f t="shared" si="33"/>
        <v>0</v>
      </c>
      <c r="AE74" s="745"/>
      <c r="AF74" s="364" t="str">
        <f>AF5</f>
        <v>）</v>
      </c>
      <c r="AG74" s="746" t="str">
        <f>AG5</f>
        <v>5年目</v>
      </c>
      <c r="AH74" s="747"/>
      <c r="AI74" s="747">
        <f t="shared" ref="AI74:AK75" si="34">AI5</f>
        <v>0</v>
      </c>
      <c r="AJ74" s="340" t="str">
        <f t="shared" si="34"/>
        <v>（</v>
      </c>
      <c r="AK74" s="745">
        <f t="shared" si="34"/>
        <v>0</v>
      </c>
      <c r="AL74" s="745"/>
      <c r="AM74" s="364" t="str">
        <f>AM5</f>
        <v>）</v>
      </c>
    </row>
    <row r="75" spans="1:39" s="264" customFormat="1" ht="12.75" customHeight="1">
      <c r="A75" s="742">
        <f>'⑦-1損益計算書（製造業）'!A75</f>
        <v>0</v>
      </c>
      <c r="B75" s="301">
        <f>B6</f>
        <v>0</v>
      </c>
      <c r="C75" s="309" t="str">
        <f>C6</f>
        <v>売上比</v>
      </c>
      <c r="D75" s="744"/>
      <c r="E75" s="301" t="str">
        <f>E6</f>
        <v>計画</v>
      </c>
      <c r="F75" s="309" t="str">
        <f>F6</f>
        <v>売上比</v>
      </c>
      <c r="G75" s="339" t="str">
        <f t="shared" si="30"/>
        <v>実績</v>
      </c>
      <c r="H75" s="309" t="str">
        <f t="shared" si="30"/>
        <v>売上比</v>
      </c>
      <c r="I75" s="339" t="str">
        <f t="shared" si="30"/>
        <v>金額差異</v>
      </c>
      <c r="J75" s="383" t="str">
        <f>J6</f>
        <v>比率差異</v>
      </c>
      <c r="K75" s="362" t="str">
        <f>K6</f>
        <v>今期計画差異理由等</v>
      </c>
      <c r="L75" s="301" t="str">
        <f>L6</f>
        <v>計画</v>
      </c>
      <c r="M75" s="309" t="str">
        <f>M6</f>
        <v>売上比</v>
      </c>
      <c r="N75" s="339" t="str">
        <f t="shared" si="31"/>
        <v>実績</v>
      </c>
      <c r="O75" s="309" t="str">
        <f t="shared" si="31"/>
        <v>売上比</v>
      </c>
      <c r="P75" s="339" t="str">
        <f t="shared" si="31"/>
        <v>金額差異</v>
      </c>
      <c r="Q75" s="383" t="str">
        <f>Q6</f>
        <v>比率差異</v>
      </c>
      <c r="R75" s="362" t="str">
        <f>R6</f>
        <v>今期計画差異理由等</v>
      </c>
      <c r="S75" s="301" t="str">
        <f>S6</f>
        <v>計画</v>
      </c>
      <c r="T75" s="309" t="str">
        <f>T6</f>
        <v>売上比</v>
      </c>
      <c r="U75" s="339" t="str">
        <f t="shared" si="32"/>
        <v>実績</v>
      </c>
      <c r="V75" s="309" t="str">
        <f t="shared" si="32"/>
        <v>売上比</v>
      </c>
      <c r="W75" s="339" t="str">
        <f t="shared" si="32"/>
        <v>金額差異</v>
      </c>
      <c r="X75" s="383" t="str">
        <f>X6</f>
        <v>比率差異</v>
      </c>
      <c r="Y75" s="362" t="str">
        <f>Y6</f>
        <v>今期計画差異理由等</v>
      </c>
      <c r="Z75" s="301" t="str">
        <f>Z6</f>
        <v>計画</v>
      </c>
      <c r="AA75" s="309" t="str">
        <f>AA6</f>
        <v>売上比</v>
      </c>
      <c r="AB75" s="339" t="str">
        <f t="shared" si="33"/>
        <v>実績</v>
      </c>
      <c r="AC75" s="309" t="str">
        <f t="shared" si="33"/>
        <v>売上比</v>
      </c>
      <c r="AD75" s="339" t="str">
        <f t="shared" si="33"/>
        <v>金額差異</v>
      </c>
      <c r="AE75" s="383" t="str">
        <f>AE6</f>
        <v>比率差異</v>
      </c>
      <c r="AF75" s="362" t="str">
        <f>AF6</f>
        <v>今期計画差異理由等</v>
      </c>
      <c r="AG75" s="301" t="str">
        <f>AG6</f>
        <v>計画</v>
      </c>
      <c r="AH75" s="309" t="str">
        <f>AH6</f>
        <v>売上比</v>
      </c>
      <c r="AI75" s="339" t="str">
        <f t="shared" si="34"/>
        <v>実績</v>
      </c>
      <c r="AJ75" s="309" t="str">
        <f t="shared" si="34"/>
        <v>売上比</v>
      </c>
      <c r="AK75" s="339" t="str">
        <f t="shared" si="34"/>
        <v>金額差異</v>
      </c>
      <c r="AL75" s="383" t="str">
        <f>AL6</f>
        <v>比率差異</v>
      </c>
      <c r="AM75" s="362" t="str">
        <f>AM6</f>
        <v>今期計画差異理由等</v>
      </c>
    </row>
    <row r="76" spans="1:39" s="264" customFormat="1" ht="12.75" customHeight="1">
      <c r="A76" s="387" t="str">
        <f>'⑦-1損益計算書（製造業）'!A76</f>
        <v>期首材料棚卸高</v>
      </c>
      <c r="B76" s="381">
        <f>'⑦-1損益計算書（製造業）'!B76</f>
        <v>0</v>
      </c>
      <c r="C76" s="305" t="e">
        <f t="shared" ref="C76:C104" si="35">B76/B$12</f>
        <v>#DIV/0!</v>
      </c>
      <c r="D76" s="341">
        <f>'⑦-1損益計算書（製造業）'!D76</f>
        <v>0</v>
      </c>
      <c r="E76" s="325">
        <f>'⑦-1損益計算書（製造業）'!E76</f>
        <v>0</v>
      </c>
      <c r="F76" s="305" t="e">
        <f t="shared" ref="F76:H104" si="36">E76/E$12</f>
        <v>#DIV/0!</v>
      </c>
      <c r="G76" s="369"/>
      <c r="H76" s="305" t="e">
        <f t="shared" si="36"/>
        <v>#DIV/0!</v>
      </c>
      <c r="I76" s="325">
        <f t="shared" ref="I76:I104" si="37">G76-E76</f>
        <v>0</v>
      </c>
      <c r="J76" s="349" t="e">
        <f t="shared" ref="J76:J104" si="38">H76-F76</f>
        <v>#DIV/0!</v>
      </c>
      <c r="K76" s="354"/>
      <c r="L76" s="325">
        <f>'⑦-1損益計算書（製造業）'!G76</f>
        <v>0</v>
      </c>
      <c r="M76" s="305" t="e">
        <f t="shared" ref="M76:M104" si="39">L76/L$12</f>
        <v>#DIV/0!</v>
      </c>
      <c r="N76" s="369"/>
      <c r="O76" s="305" t="e">
        <f t="shared" ref="O76:O104" si="40">N76/N$12</f>
        <v>#DIV/0!</v>
      </c>
      <c r="P76" s="325">
        <f t="shared" ref="P76:P104" si="41">N76-L76</f>
        <v>0</v>
      </c>
      <c r="Q76" s="349" t="e">
        <f t="shared" ref="Q76:Q104" si="42">O76-M76</f>
        <v>#DIV/0!</v>
      </c>
      <c r="R76" s="354"/>
      <c r="S76" s="325">
        <f>'⑦-1損益計算書（製造業）'!I76</f>
        <v>0</v>
      </c>
      <c r="T76" s="305" t="e">
        <f t="shared" ref="T76:T104" si="43">S76/S$12</f>
        <v>#DIV/0!</v>
      </c>
      <c r="U76" s="369"/>
      <c r="V76" s="305" t="e">
        <f t="shared" ref="V76:V104" si="44">U76/U$12</f>
        <v>#DIV/0!</v>
      </c>
      <c r="W76" s="325">
        <f t="shared" ref="W76:W104" si="45">U76-S76</f>
        <v>0</v>
      </c>
      <c r="X76" s="349" t="e">
        <f t="shared" ref="X76:X104" si="46">V76-T76</f>
        <v>#DIV/0!</v>
      </c>
      <c r="Y76" s="354"/>
      <c r="Z76" s="325">
        <f>'⑦-1損益計算書（製造業）'!K76</f>
        <v>0</v>
      </c>
      <c r="AA76" s="305" t="e">
        <f t="shared" ref="AA76:AA104" si="47">Z76/Z$12</f>
        <v>#DIV/0!</v>
      </c>
      <c r="AB76" s="369"/>
      <c r="AC76" s="305" t="e">
        <f t="shared" ref="AC76:AC104" si="48">AB76/AB$12</f>
        <v>#DIV/0!</v>
      </c>
      <c r="AD76" s="325">
        <f t="shared" ref="AD76:AD104" si="49">AB76-Z76</f>
        <v>0</v>
      </c>
      <c r="AE76" s="349" t="e">
        <f t="shared" ref="AE76:AE104" si="50">AC76-AA76</f>
        <v>#DIV/0!</v>
      </c>
      <c r="AF76" s="354"/>
      <c r="AG76" s="325">
        <f>'⑦-1損益計算書（製造業）'!M76</f>
        <v>0</v>
      </c>
      <c r="AH76" s="305" t="e">
        <f t="shared" ref="AH76:AH104" si="51">AG76/AG$12</f>
        <v>#DIV/0!</v>
      </c>
      <c r="AI76" s="369"/>
      <c r="AJ76" s="305" t="e">
        <f t="shared" ref="AJ76:AJ104" si="52">AI76/AI$12</f>
        <v>#DIV/0!</v>
      </c>
      <c r="AK76" s="325">
        <f t="shared" ref="AK76:AK104" si="53">AI76-AG76</f>
        <v>0</v>
      </c>
      <c r="AL76" s="349" t="e">
        <f t="shared" ref="AL76:AL104" si="54">AJ76-AH76</f>
        <v>#DIV/0!</v>
      </c>
      <c r="AM76" s="354"/>
    </row>
    <row r="77" spans="1:39" s="264" customFormat="1">
      <c r="A77" s="387" t="str">
        <f>'⑦-1損益計算書（製造業）'!A77</f>
        <v>材料仕入高</v>
      </c>
      <c r="B77" s="381">
        <f>'⑦-1損益計算書（製造業）'!B77</f>
        <v>0</v>
      </c>
      <c r="C77" s="305" t="e">
        <f t="shared" si="35"/>
        <v>#DIV/0!</v>
      </c>
      <c r="D77" s="343">
        <f>'⑦-1損益計算書（製造業）'!D77</f>
        <v>0</v>
      </c>
      <c r="E77" s="325">
        <f>'⑦-1損益計算書（製造業）'!E77</f>
        <v>0</v>
      </c>
      <c r="F77" s="305" t="e">
        <f t="shared" si="36"/>
        <v>#DIV/0!</v>
      </c>
      <c r="G77" s="369"/>
      <c r="H77" s="305" t="e">
        <f t="shared" si="36"/>
        <v>#DIV/0!</v>
      </c>
      <c r="I77" s="325">
        <f t="shared" si="37"/>
        <v>0</v>
      </c>
      <c r="J77" s="349" t="e">
        <f t="shared" si="38"/>
        <v>#DIV/0!</v>
      </c>
      <c r="K77" s="355"/>
      <c r="L77" s="325">
        <f>'⑦-1損益計算書（製造業）'!G77</f>
        <v>0</v>
      </c>
      <c r="M77" s="305" t="e">
        <f t="shared" si="39"/>
        <v>#DIV/0!</v>
      </c>
      <c r="N77" s="369"/>
      <c r="O77" s="305" t="e">
        <f t="shared" si="40"/>
        <v>#DIV/0!</v>
      </c>
      <c r="P77" s="325">
        <f t="shared" si="41"/>
        <v>0</v>
      </c>
      <c r="Q77" s="349" t="e">
        <f t="shared" si="42"/>
        <v>#DIV/0!</v>
      </c>
      <c r="R77" s="355"/>
      <c r="S77" s="325">
        <f>'⑦-1損益計算書（製造業）'!I77</f>
        <v>0</v>
      </c>
      <c r="T77" s="305" t="e">
        <f t="shared" si="43"/>
        <v>#DIV/0!</v>
      </c>
      <c r="U77" s="369"/>
      <c r="V77" s="305" t="e">
        <f t="shared" si="44"/>
        <v>#DIV/0!</v>
      </c>
      <c r="W77" s="325">
        <f t="shared" si="45"/>
        <v>0</v>
      </c>
      <c r="X77" s="349" t="e">
        <f t="shared" si="46"/>
        <v>#DIV/0!</v>
      </c>
      <c r="Y77" s="355"/>
      <c r="Z77" s="325">
        <f>'⑦-1損益計算書（製造業）'!K77</f>
        <v>0</v>
      </c>
      <c r="AA77" s="305" t="e">
        <f t="shared" si="47"/>
        <v>#DIV/0!</v>
      </c>
      <c r="AB77" s="369"/>
      <c r="AC77" s="305" t="e">
        <f t="shared" si="48"/>
        <v>#DIV/0!</v>
      </c>
      <c r="AD77" s="325">
        <f t="shared" si="49"/>
        <v>0</v>
      </c>
      <c r="AE77" s="349" t="e">
        <f t="shared" si="50"/>
        <v>#DIV/0!</v>
      </c>
      <c r="AF77" s="355"/>
      <c r="AG77" s="325">
        <f>'⑦-1損益計算書（製造業）'!M77</f>
        <v>0</v>
      </c>
      <c r="AH77" s="305" t="e">
        <f t="shared" si="51"/>
        <v>#DIV/0!</v>
      </c>
      <c r="AI77" s="369"/>
      <c r="AJ77" s="305" t="e">
        <f t="shared" si="52"/>
        <v>#DIV/0!</v>
      </c>
      <c r="AK77" s="325">
        <f t="shared" si="53"/>
        <v>0</v>
      </c>
      <c r="AL77" s="349" t="e">
        <f t="shared" si="54"/>
        <v>#DIV/0!</v>
      </c>
      <c r="AM77" s="355"/>
    </row>
    <row r="78" spans="1:39" s="264" customFormat="1" ht="12.75" customHeight="1">
      <c r="A78" s="387" t="str">
        <f>'⑦-1損益計算書（製造業）'!A78</f>
        <v>期末材料棚卸高</v>
      </c>
      <c r="B78" s="381">
        <f>'⑦-1損益計算書（製造業）'!B78</f>
        <v>0</v>
      </c>
      <c r="C78" s="305" t="e">
        <f t="shared" si="35"/>
        <v>#DIV/0!</v>
      </c>
      <c r="D78" s="341">
        <f>'⑦-1損益計算書（製造業）'!D78</f>
        <v>0</v>
      </c>
      <c r="E78" s="325">
        <f>'⑦-1損益計算書（製造業）'!E78</f>
        <v>0</v>
      </c>
      <c r="F78" s="305" t="e">
        <f t="shared" si="36"/>
        <v>#DIV/0!</v>
      </c>
      <c r="G78" s="369"/>
      <c r="H78" s="305" t="e">
        <f t="shared" si="36"/>
        <v>#DIV/0!</v>
      </c>
      <c r="I78" s="325">
        <f t="shared" si="37"/>
        <v>0</v>
      </c>
      <c r="J78" s="349" t="e">
        <f t="shared" si="38"/>
        <v>#DIV/0!</v>
      </c>
      <c r="K78" s="354"/>
      <c r="L78" s="325">
        <f>'⑦-1損益計算書（製造業）'!G78</f>
        <v>0</v>
      </c>
      <c r="M78" s="305" t="e">
        <f t="shared" si="39"/>
        <v>#DIV/0!</v>
      </c>
      <c r="N78" s="369"/>
      <c r="O78" s="305" t="e">
        <f t="shared" si="40"/>
        <v>#DIV/0!</v>
      </c>
      <c r="P78" s="325">
        <f t="shared" si="41"/>
        <v>0</v>
      </c>
      <c r="Q78" s="349" t="e">
        <f t="shared" si="42"/>
        <v>#DIV/0!</v>
      </c>
      <c r="R78" s="354"/>
      <c r="S78" s="325">
        <f>'⑦-1損益計算書（製造業）'!I78</f>
        <v>0</v>
      </c>
      <c r="T78" s="305" t="e">
        <f t="shared" si="43"/>
        <v>#DIV/0!</v>
      </c>
      <c r="U78" s="369"/>
      <c r="V78" s="305" t="e">
        <f t="shared" si="44"/>
        <v>#DIV/0!</v>
      </c>
      <c r="W78" s="325">
        <f t="shared" si="45"/>
        <v>0</v>
      </c>
      <c r="X78" s="349" t="e">
        <f t="shared" si="46"/>
        <v>#DIV/0!</v>
      </c>
      <c r="Y78" s="354"/>
      <c r="Z78" s="325">
        <f>'⑦-1損益計算書（製造業）'!K78</f>
        <v>0</v>
      </c>
      <c r="AA78" s="305" t="e">
        <f t="shared" si="47"/>
        <v>#DIV/0!</v>
      </c>
      <c r="AB78" s="369"/>
      <c r="AC78" s="305" t="e">
        <f t="shared" si="48"/>
        <v>#DIV/0!</v>
      </c>
      <c r="AD78" s="325">
        <f t="shared" si="49"/>
        <v>0</v>
      </c>
      <c r="AE78" s="349" t="e">
        <f t="shared" si="50"/>
        <v>#DIV/0!</v>
      </c>
      <c r="AF78" s="354"/>
      <c r="AG78" s="325">
        <f>'⑦-1損益計算書（製造業）'!M78</f>
        <v>0</v>
      </c>
      <c r="AH78" s="305" t="e">
        <f t="shared" si="51"/>
        <v>#DIV/0!</v>
      </c>
      <c r="AI78" s="369"/>
      <c r="AJ78" s="305" t="e">
        <f t="shared" si="52"/>
        <v>#DIV/0!</v>
      </c>
      <c r="AK78" s="325">
        <f t="shared" si="53"/>
        <v>0</v>
      </c>
      <c r="AL78" s="349" t="e">
        <f t="shared" si="54"/>
        <v>#DIV/0!</v>
      </c>
      <c r="AM78" s="354"/>
    </row>
    <row r="79" spans="1:39" s="264" customFormat="1" ht="12.75" customHeight="1">
      <c r="A79" s="388" t="str">
        <f>'⑦-1損益計算書（製造業）'!A79</f>
        <v>＜材料費合計＞</v>
      </c>
      <c r="B79" s="304">
        <f>'⑦-1損益計算書（製造業）'!B79</f>
        <v>0</v>
      </c>
      <c r="C79" s="306" t="e">
        <f t="shared" si="35"/>
        <v>#DIV/0!</v>
      </c>
      <c r="D79" s="342">
        <f>'⑦-1損益計算書（製造業）'!D79</f>
        <v>0</v>
      </c>
      <c r="E79" s="302">
        <f>'⑦-1損益計算書（製造業）'!E79</f>
        <v>0</v>
      </c>
      <c r="F79" s="306" t="e">
        <f t="shared" si="36"/>
        <v>#DIV/0!</v>
      </c>
      <c r="G79" s="302">
        <f>G76+G77-G78</f>
        <v>0</v>
      </c>
      <c r="H79" s="306" t="e">
        <f t="shared" si="36"/>
        <v>#DIV/0!</v>
      </c>
      <c r="I79" s="302">
        <f t="shared" si="37"/>
        <v>0</v>
      </c>
      <c r="J79" s="350" t="e">
        <f t="shared" si="38"/>
        <v>#DIV/0!</v>
      </c>
      <c r="K79" s="356"/>
      <c r="L79" s="302">
        <f>'⑦-1損益計算書（製造業）'!G79</f>
        <v>0</v>
      </c>
      <c r="M79" s="306" t="e">
        <f t="shared" si="39"/>
        <v>#DIV/0!</v>
      </c>
      <c r="N79" s="302">
        <f>N76+N77-N78</f>
        <v>0</v>
      </c>
      <c r="O79" s="306" t="e">
        <f t="shared" si="40"/>
        <v>#DIV/0!</v>
      </c>
      <c r="P79" s="302">
        <f t="shared" si="41"/>
        <v>0</v>
      </c>
      <c r="Q79" s="350" t="e">
        <f t="shared" si="42"/>
        <v>#DIV/0!</v>
      </c>
      <c r="R79" s="356"/>
      <c r="S79" s="302">
        <f>'⑦-1損益計算書（製造業）'!I79</f>
        <v>0</v>
      </c>
      <c r="T79" s="306" t="e">
        <f t="shared" si="43"/>
        <v>#DIV/0!</v>
      </c>
      <c r="U79" s="302">
        <f>U76+U77-U78</f>
        <v>0</v>
      </c>
      <c r="V79" s="306" t="e">
        <f t="shared" si="44"/>
        <v>#DIV/0!</v>
      </c>
      <c r="W79" s="302">
        <f t="shared" si="45"/>
        <v>0</v>
      </c>
      <c r="X79" s="350" t="e">
        <f t="shared" si="46"/>
        <v>#DIV/0!</v>
      </c>
      <c r="Y79" s="356"/>
      <c r="Z79" s="302">
        <f>'⑦-1損益計算書（製造業）'!K79</f>
        <v>0</v>
      </c>
      <c r="AA79" s="306" t="e">
        <f t="shared" si="47"/>
        <v>#DIV/0!</v>
      </c>
      <c r="AB79" s="302">
        <f>AB76+AB77-AB78</f>
        <v>0</v>
      </c>
      <c r="AC79" s="306" t="e">
        <f t="shared" si="48"/>
        <v>#DIV/0!</v>
      </c>
      <c r="AD79" s="302">
        <f t="shared" si="49"/>
        <v>0</v>
      </c>
      <c r="AE79" s="350" t="e">
        <f t="shared" si="50"/>
        <v>#DIV/0!</v>
      </c>
      <c r="AF79" s="356"/>
      <c r="AG79" s="302">
        <f>'⑦-1損益計算書（製造業）'!M79</f>
        <v>0</v>
      </c>
      <c r="AH79" s="306" t="e">
        <f t="shared" si="51"/>
        <v>#DIV/0!</v>
      </c>
      <c r="AI79" s="302">
        <f>AI76+AI77-AI78</f>
        <v>0</v>
      </c>
      <c r="AJ79" s="306" t="e">
        <f t="shared" si="52"/>
        <v>#DIV/0!</v>
      </c>
      <c r="AK79" s="302">
        <f t="shared" si="53"/>
        <v>0</v>
      </c>
      <c r="AL79" s="350" t="e">
        <f t="shared" si="54"/>
        <v>#DIV/0!</v>
      </c>
      <c r="AM79" s="356"/>
    </row>
    <row r="80" spans="1:39" s="264" customFormat="1">
      <c r="A80" s="387" t="str">
        <f>'⑦-1損益計算書（製造業）'!A80</f>
        <v>賃金</v>
      </c>
      <c r="B80" s="381">
        <f>'⑦-1損益計算書（製造業）'!B80</f>
        <v>0</v>
      </c>
      <c r="C80" s="305" t="e">
        <f t="shared" si="35"/>
        <v>#DIV/0!</v>
      </c>
      <c r="D80" s="343">
        <f>'⑦-1損益計算書（製造業）'!D80</f>
        <v>0</v>
      </c>
      <c r="E80" s="325">
        <f>'⑦-1損益計算書（製造業）'!E80</f>
        <v>0</v>
      </c>
      <c r="F80" s="305" t="e">
        <f t="shared" si="36"/>
        <v>#DIV/0!</v>
      </c>
      <c r="G80" s="369"/>
      <c r="H80" s="305" t="e">
        <f t="shared" si="36"/>
        <v>#DIV/0!</v>
      </c>
      <c r="I80" s="325">
        <f t="shared" si="37"/>
        <v>0</v>
      </c>
      <c r="J80" s="349" t="e">
        <f t="shared" si="38"/>
        <v>#DIV/0!</v>
      </c>
      <c r="K80" s="355"/>
      <c r="L80" s="325">
        <f>'⑦-1損益計算書（製造業）'!G80</f>
        <v>0</v>
      </c>
      <c r="M80" s="305" t="e">
        <f t="shared" si="39"/>
        <v>#DIV/0!</v>
      </c>
      <c r="N80" s="369"/>
      <c r="O80" s="305" t="e">
        <f t="shared" si="40"/>
        <v>#DIV/0!</v>
      </c>
      <c r="P80" s="325">
        <f t="shared" si="41"/>
        <v>0</v>
      </c>
      <c r="Q80" s="349" t="e">
        <f t="shared" si="42"/>
        <v>#DIV/0!</v>
      </c>
      <c r="R80" s="355"/>
      <c r="S80" s="325">
        <f>'⑦-1損益計算書（製造業）'!I80</f>
        <v>0</v>
      </c>
      <c r="T80" s="305" t="e">
        <f t="shared" si="43"/>
        <v>#DIV/0!</v>
      </c>
      <c r="U80" s="369"/>
      <c r="V80" s="305" t="e">
        <f t="shared" si="44"/>
        <v>#DIV/0!</v>
      </c>
      <c r="W80" s="325">
        <f t="shared" si="45"/>
        <v>0</v>
      </c>
      <c r="X80" s="349" t="e">
        <f t="shared" si="46"/>
        <v>#DIV/0!</v>
      </c>
      <c r="Y80" s="355"/>
      <c r="Z80" s="325">
        <f>'⑦-1損益計算書（製造業）'!K80</f>
        <v>0</v>
      </c>
      <c r="AA80" s="305" t="e">
        <f t="shared" si="47"/>
        <v>#DIV/0!</v>
      </c>
      <c r="AB80" s="369"/>
      <c r="AC80" s="305" t="e">
        <f t="shared" si="48"/>
        <v>#DIV/0!</v>
      </c>
      <c r="AD80" s="325">
        <f t="shared" si="49"/>
        <v>0</v>
      </c>
      <c r="AE80" s="349" t="e">
        <f t="shared" si="50"/>
        <v>#DIV/0!</v>
      </c>
      <c r="AF80" s="355"/>
      <c r="AG80" s="325">
        <f>'⑦-1損益計算書（製造業）'!M80</f>
        <v>0</v>
      </c>
      <c r="AH80" s="305" t="e">
        <f t="shared" si="51"/>
        <v>#DIV/0!</v>
      </c>
      <c r="AI80" s="369"/>
      <c r="AJ80" s="305" t="e">
        <f t="shared" si="52"/>
        <v>#DIV/0!</v>
      </c>
      <c r="AK80" s="325">
        <f t="shared" si="53"/>
        <v>0</v>
      </c>
      <c r="AL80" s="349" t="e">
        <f t="shared" si="54"/>
        <v>#DIV/0!</v>
      </c>
      <c r="AM80" s="355"/>
    </row>
    <row r="81" spans="1:39" s="264" customFormat="1" ht="12.75" customHeight="1">
      <c r="A81" s="387" t="str">
        <f>'⑦-1損益計算書（製造業）'!A81</f>
        <v>賞与</v>
      </c>
      <c r="B81" s="381">
        <f>'⑦-1損益計算書（製造業）'!B81</f>
        <v>0</v>
      </c>
      <c r="C81" s="305" t="e">
        <f t="shared" si="35"/>
        <v>#DIV/0!</v>
      </c>
      <c r="D81" s="341">
        <f>'⑦-1損益計算書（製造業）'!D81</f>
        <v>0</v>
      </c>
      <c r="E81" s="325">
        <f>'⑦-1損益計算書（製造業）'!E81</f>
        <v>0</v>
      </c>
      <c r="F81" s="305" t="e">
        <f t="shared" si="36"/>
        <v>#DIV/0!</v>
      </c>
      <c r="G81" s="369"/>
      <c r="H81" s="305" t="e">
        <f t="shared" si="36"/>
        <v>#DIV/0!</v>
      </c>
      <c r="I81" s="325">
        <f t="shared" si="37"/>
        <v>0</v>
      </c>
      <c r="J81" s="349" t="e">
        <f t="shared" si="38"/>
        <v>#DIV/0!</v>
      </c>
      <c r="K81" s="354"/>
      <c r="L81" s="325">
        <f>'⑦-1損益計算書（製造業）'!G81</f>
        <v>0</v>
      </c>
      <c r="M81" s="305" t="e">
        <f t="shared" si="39"/>
        <v>#DIV/0!</v>
      </c>
      <c r="N81" s="369"/>
      <c r="O81" s="305" t="e">
        <f t="shared" si="40"/>
        <v>#DIV/0!</v>
      </c>
      <c r="P81" s="325">
        <f t="shared" si="41"/>
        <v>0</v>
      </c>
      <c r="Q81" s="349" t="e">
        <f t="shared" si="42"/>
        <v>#DIV/0!</v>
      </c>
      <c r="R81" s="354"/>
      <c r="S81" s="325">
        <f>'⑦-1損益計算書（製造業）'!I81</f>
        <v>0</v>
      </c>
      <c r="T81" s="305" t="e">
        <f t="shared" si="43"/>
        <v>#DIV/0!</v>
      </c>
      <c r="U81" s="369"/>
      <c r="V81" s="305" t="e">
        <f t="shared" si="44"/>
        <v>#DIV/0!</v>
      </c>
      <c r="W81" s="325">
        <f t="shared" si="45"/>
        <v>0</v>
      </c>
      <c r="X81" s="349" t="e">
        <f t="shared" si="46"/>
        <v>#DIV/0!</v>
      </c>
      <c r="Y81" s="354"/>
      <c r="Z81" s="325">
        <f>'⑦-1損益計算書（製造業）'!K81</f>
        <v>0</v>
      </c>
      <c r="AA81" s="305" t="e">
        <f t="shared" si="47"/>
        <v>#DIV/0!</v>
      </c>
      <c r="AB81" s="369"/>
      <c r="AC81" s="305" t="e">
        <f t="shared" si="48"/>
        <v>#DIV/0!</v>
      </c>
      <c r="AD81" s="325">
        <f t="shared" si="49"/>
        <v>0</v>
      </c>
      <c r="AE81" s="349" t="e">
        <f t="shared" si="50"/>
        <v>#DIV/0!</v>
      </c>
      <c r="AF81" s="354"/>
      <c r="AG81" s="325">
        <f>'⑦-1損益計算書（製造業）'!M81</f>
        <v>0</v>
      </c>
      <c r="AH81" s="305" t="e">
        <f t="shared" si="51"/>
        <v>#DIV/0!</v>
      </c>
      <c r="AI81" s="369"/>
      <c r="AJ81" s="305" t="e">
        <f t="shared" si="52"/>
        <v>#DIV/0!</v>
      </c>
      <c r="AK81" s="325">
        <f t="shared" si="53"/>
        <v>0</v>
      </c>
      <c r="AL81" s="349" t="e">
        <f t="shared" si="54"/>
        <v>#DIV/0!</v>
      </c>
      <c r="AM81" s="354"/>
    </row>
    <row r="82" spans="1:39" s="264" customFormat="1" ht="12.75" customHeight="1">
      <c r="A82" s="387" t="str">
        <f>'⑦-1損益計算書（製造業）'!A82</f>
        <v>退職金</v>
      </c>
      <c r="B82" s="381">
        <f>'⑦-1損益計算書（製造業）'!B82</f>
        <v>0</v>
      </c>
      <c r="C82" s="305" t="e">
        <f t="shared" si="35"/>
        <v>#DIV/0!</v>
      </c>
      <c r="D82" s="341">
        <f>'⑦-1損益計算書（製造業）'!D82</f>
        <v>0</v>
      </c>
      <c r="E82" s="303">
        <f>'⑦-1損益計算書（製造業）'!E82</f>
        <v>0</v>
      </c>
      <c r="F82" s="305" t="e">
        <f t="shared" si="36"/>
        <v>#DIV/0!</v>
      </c>
      <c r="G82" s="369"/>
      <c r="H82" s="305" t="e">
        <f t="shared" si="36"/>
        <v>#DIV/0!</v>
      </c>
      <c r="I82" s="303">
        <f t="shared" si="37"/>
        <v>0</v>
      </c>
      <c r="J82" s="349" t="e">
        <f t="shared" si="38"/>
        <v>#DIV/0!</v>
      </c>
      <c r="K82" s="354"/>
      <c r="L82" s="303">
        <f>'⑦-1損益計算書（製造業）'!G82</f>
        <v>0</v>
      </c>
      <c r="M82" s="305" t="e">
        <f t="shared" si="39"/>
        <v>#DIV/0!</v>
      </c>
      <c r="N82" s="369"/>
      <c r="O82" s="305" t="e">
        <f t="shared" si="40"/>
        <v>#DIV/0!</v>
      </c>
      <c r="P82" s="303">
        <f t="shared" si="41"/>
        <v>0</v>
      </c>
      <c r="Q82" s="349" t="e">
        <f t="shared" si="42"/>
        <v>#DIV/0!</v>
      </c>
      <c r="R82" s="354"/>
      <c r="S82" s="303">
        <f>'⑦-1損益計算書（製造業）'!I82</f>
        <v>0</v>
      </c>
      <c r="T82" s="305" t="e">
        <f t="shared" si="43"/>
        <v>#DIV/0!</v>
      </c>
      <c r="U82" s="369"/>
      <c r="V82" s="305" t="e">
        <f t="shared" si="44"/>
        <v>#DIV/0!</v>
      </c>
      <c r="W82" s="303">
        <f t="shared" si="45"/>
        <v>0</v>
      </c>
      <c r="X82" s="349" t="e">
        <f t="shared" si="46"/>
        <v>#DIV/0!</v>
      </c>
      <c r="Y82" s="354"/>
      <c r="Z82" s="303">
        <f>'⑦-1損益計算書（製造業）'!K82</f>
        <v>0</v>
      </c>
      <c r="AA82" s="305" t="e">
        <f t="shared" si="47"/>
        <v>#DIV/0!</v>
      </c>
      <c r="AB82" s="369"/>
      <c r="AC82" s="305" t="e">
        <f t="shared" si="48"/>
        <v>#DIV/0!</v>
      </c>
      <c r="AD82" s="303">
        <f t="shared" si="49"/>
        <v>0</v>
      </c>
      <c r="AE82" s="349" t="e">
        <f t="shared" si="50"/>
        <v>#DIV/0!</v>
      </c>
      <c r="AF82" s="354"/>
      <c r="AG82" s="303">
        <f>'⑦-1損益計算書（製造業）'!M82</f>
        <v>0</v>
      </c>
      <c r="AH82" s="305" t="e">
        <f t="shared" si="51"/>
        <v>#DIV/0!</v>
      </c>
      <c r="AI82" s="369"/>
      <c r="AJ82" s="305" t="e">
        <f t="shared" si="52"/>
        <v>#DIV/0!</v>
      </c>
      <c r="AK82" s="303">
        <f t="shared" si="53"/>
        <v>0</v>
      </c>
      <c r="AL82" s="349" t="e">
        <f t="shared" si="54"/>
        <v>#DIV/0!</v>
      </c>
      <c r="AM82" s="354"/>
    </row>
    <row r="83" spans="1:39" s="264" customFormat="1" ht="12.75" customHeight="1">
      <c r="A83" s="387" t="str">
        <f>'⑦-1損益計算書（製造業）'!A83</f>
        <v>法定福利費</v>
      </c>
      <c r="B83" s="381">
        <f>'⑦-1損益計算書（製造業）'!B83</f>
        <v>0</v>
      </c>
      <c r="C83" s="305" t="e">
        <f t="shared" si="35"/>
        <v>#DIV/0!</v>
      </c>
      <c r="D83" s="341">
        <f>'⑦-1損益計算書（製造業）'!D83</f>
        <v>0</v>
      </c>
      <c r="E83" s="325">
        <f>'⑦-1損益計算書（製造業）'!E83</f>
        <v>0</v>
      </c>
      <c r="F83" s="305" t="e">
        <f t="shared" si="36"/>
        <v>#DIV/0!</v>
      </c>
      <c r="G83" s="369"/>
      <c r="H83" s="305" t="e">
        <f t="shared" si="36"/>
        <v>#DIV/0!</v>
      </c>
      <c r="I83" s="325">
        <f t="shared" si="37"/>
        <v>0</v>
      </c>
      <c r="J83" s="349" t="e">
        <f t="shared" si="38"/>
        <v>#DIV/0!</v>
      </c>
      <c r="K83" s="354"/>
      <c r="L83" s="325">
        <f>'⑦-1損益計算書（製造業）'!G83</f>
        <v>0</v>
      </c>
      <c r="M83" s="305" t="e">
        <f t="shared" si="39"/>
        <v>#DIV/0!</v>
      </c>
      <c r="N83" s="369"/>
      <c r="O83" s="305" t="e">
        <f t="shared" si="40"/>
        <v>#DIV/0!</v>
      </c>
      <c r="P83" s="325">
        <f t="shared" si="41"/>
        <v>0</v>
      </c>
      <c r="Q83" s="349" t="e">
        <f t="shared" si="42"/>
        <v>#DIV/0!</v>
      </c>
      <c r="R83" s="354"/>
      <c r="S83" s="325">
        <f>'⑦-1損益計算書（製造業）'!I83</f>
        <v>0</v>
      </c>
      <c r="T83" s="305" t="e">
        <f t="shared" si="43"/>
        <v>#DIV/0!</v>
      </c>
      <c r="U83" s="369"/>
      <c r="V83" s="305" t="e">
        <f t="shared" si="44"/>
        <v>#DIV/0!</v>
      </c>
      <c r="W83" s="325">
        <f t="shared" si="45"/>
        <v>0</v>
      </c>
      <c r="X83" s="349" t="e">
        <f t="shared" si="46"/>
        <v>#DIV/0!</v>
      </c>
      <c r="Y83" s="354"/>
      <c r="Z83" s="325">
        <f>'⑦-1損益計算書（製造業）'!K83</f>
        <v>0</v>
      </c>
      <c r="AA83" s="305" t="e">
        <f t="shared" si="47"/>
        <v>#DIV/0!</v>
      </c>
      <c r="AB83" s="369"/>
      <c r="AC83" s="305" t="e">
        <f t="shared" si="48"/>
        <v>#DIV/0!</v>
      </c>
      <c r="AD83" s="325">
        <f t="shared" si="49"/>
        <v>0</v>
      </c>
      <c r="AE83" s="349" t="e">
        <f t="shared" si="50"/>
        <v>#DIV/0!</v>
      </c>
      <c r="AF83" s="354"/>
      <c r="AG83" s="325">
        <f>'⑦-1損益計算書（製造業）'!M83</f>
        <v>0</v>
      </c>
      <c r="AH83" s="305" t="e">
        <f t="shared" si="51"/>
        <v>#DIV/0!</v>
      </c>
      <c r="AI83" s="369"/>
      <c r="AJ83" s="305" t="e">
        <f t="shared" si="52"/>
        <v>#DIV/0!</v>
      </c>
      <c r="AK83" s="325">
        <f t="shared" si="53"/>
        <v>0</v>
      </c>
      <c r="AL83" s="349" t="e">
        <f t="shared" si="54"/>
        <v>#DIV/0!</v>
      </c>
      <c r="AM83" s="354"/>
    </row>
    <row r="84" spans="1:39" s="264" customFormat="1" ht="12.75" customHeight="1">
      <c r="A84" s="387" t="str">
        <f>'⑦-1損益計算書（製造業）'!A84</f>
        <v>福利厚生費</v>
      </c>
      <c r="B84" s="381">
        <f>'⑦-1損益計算書（製造業）'!B84</f>
        <v>0</v>
      </c>
      <c r="C84" s="305" t="e">
        <f t="shared" si="35"/>
        <v>#DIV/0!</v>
      </c>
      <c r="D84" s="341">
        <f>'⑦-1損益計算書（製造業）'!D84</f>
        <v>0</v>
      </c>
      <c r="E84" s="325">
        <f>'⑦-1損益計算書（製造業）'!E84</f>
        <v>0</v>
      </c>
      <c r="F84" s="305" t="e">
        <f t="shared" si="36"/>
        <v>#DIV/0!</v>
      </c>
      <c r="G84" s="369"/>
      <c r="H84" s="305" t="e">
        <f t="shared" si="36"/>
        <v>#DIV/0!</v>
      </c>
      <c r="I84" s="325">
        <f t="shared" si="37"/>
        <v>0</v>
      </c>
      <c r="J84" s="349" t="e">
        <f t="shared" si="38"/>
        <v>#DIV/0!</v>
      </c>
      <c r="K84" s="354"/>
      <c r="L84" s="325">
        <f>'⑦-1損益計算書（製造業）'!G84</f>
        <v>0</v>
      </c>
      <c r="M84" s="305" t="e">
        <f t="shared" si="39"/>
        <v>#DIV/0!</v>
      </c>
      <c r="N84" s="369"/>
      <c r="O84" s="305" t="e">
        <f t="shared" si="40"/>
        <v>#DIV/0!</v>
      </c>
      <c r="P84" s="325">
        <f t="shared" si="41"/>
        <v>0</v>
      </c>
      <c r="Q84" s="349" t="e">
        <f t="shared" si="42"/>
        <v>#DIV/0!</v>
      </c>
      <c r="R84" s="354"/>
      <c r="S84" s="325">
        <f>'⑦-1損益計算書（製造業）'!I84</f>
        <v>0</v>
      </c>
      <c r="T84" s="305" t="e">
        <f t="shared" si="43"/>
        <v>#DIV/0!</v>
      </c>
      <c r="U84" s="369"/>
      <c r="V84" s="305" t="e">
        <f t="shared" si="44"/>
        <v>#DIV/0!</v>
      </c>
      <c r="W84" s="325">
        <f t="shared" si="45"/>
        <v>0</v>
      </c>
      <c r="X84" s="349" t="e">
        <f t="shared" si="46"/>
        <v>#DIV/0!</v>
      </c>
      <c r="Y84" s="354"/>
      <c r="Z84" s="325">
        <f>'⑦-1損益計算書（製造業）'!K84</f>
        <v>0</v>
      </c>
      <c r="AA84" s="305" t="e">
        <f t="shared" si="47"/>
        <v>#DIV/0!</v>
      </c>
      <c r="AB84" s="369"/>
      <c r="AC84" s="305" t="e">
        <f t="shared" si="48"/>
        <v>#DIV/0!</v>
      </c>
      <c r="AD84" s="325">
        <f t="shared" si="49"/>
        <v>0</v>
      </c>
      <c r="AE84" s="349" t="e">
        <f t="shared" si="50"/>
        <v>#DIV/0!</v>
      </c>
      <c r="AF84" s="354"/>
      <c r="AG84" s="325">
        <f>'⑦-1損益計算書（製造業）'!M84</f>
        <v>0</v>
      </c>
      <c r="AH84" s="305" t="e">
        <f t="shared" si="51"/>
        <v>#DIV/0!</v>
      </c>
      <c r="AI84" s="369"/>
      <c r="AJ84" s="305" t="e">
        <f t="shared" si="52"/>
        <v>#DIV/0!</v>
      </c>
      <c r="AK84" s="325">
        <f t="shared" si="53"/>
        <v>0</v>
      </c>
      <c r="AL84" s="349" t="e">
        <f t="shared" si="54"/>
        <v>#DIV/0!</v>
      </c>
      <c r="AM84" s="354"/>
    </row>
    <row r="85" spans="1:39" s="264" customFormat="1" ht="12.75" customHeight="1">
      <c r="A85" s="388" t="str">
        <f>'⑦-1損益計算書（製造業）'!A85</f>
        <v>＜労務費計＞</v>
      </c>
      <c r="B85" s="304">
        <f>'⑦-1損益計算書（製造業）'!B85</f>
        <v>0</v>
      </c>
      <c r="C85" s="306" t="e">
        <f t="shared" si="35"/>
        <v>#DIV/0!</v>
      </c>
      <c r="D85" s="342">
        <f>'⑦-1損益計算書（製造業）'!D85</f>
        <v>0</v>
      </c>
      <c r="E85" s="302">
        <f>'⑦-1損益計算書（製造業）'!E85</f>
        <v>0</v>
      </c>
      <c r="F85" s="306" t="e">
        <f t="shared" si="36"/>
        <v>#DIV/0!</v>
      </c>
      <c r="G85" s="302">
        <f>SUM(G80:G84)</f>
        <v>0</v>
      </c>
      <c r="H85" s="306" t="e">
        <f t="shared" si="36"/>
        <v>#DIV/0!</v>
      </c>
      <c r="I85" s="302">
        <f t="shared" si="37"/>
        <v>0</v>
      </c>
      <c r="J85" s="350" t="e">
        <f t="shared" si="38"/>
        <v>#DIV/0!</v>
      </c>
      <c r="K85" s="356"/>
      <c r="L85" s="302">
        <f>'⑦-1損益計算書（製造業）'!G85</f>
        <v>0</v>
      </c>
      <c r="M85" s="306" t="e">
        <f t="shared" si="39"/>
        <v>#DIV/0!</v>
      </c>
      <c r="N85" s="302">
        <f>SUM(N80:N84)</f>
        <v>0</v>
      </c>
      <c r="O85" s="306" t="e">
        <f t="shared" si="40"/>
        <v>#DIV/0!</v>
      </c>
      <c r="P85" s="302">
        <f t="shared" si="41"/>
        <v>0</v>
      </c>
      <c r="Q85" s="350" t="e">
        <f t="shared" si="42"/>
        <v>#DIV/0!</v>
      </c>
      <c r="R85" s="356"/>
      <c r="S85" s="302">
        <f>'⑦-1損益計算書（製造業）'!I85</f>
        <v>0</v>
      </c>
      <c r="T85" s="306" t="e">
        <f t="shared" si="43"/>
        <v>#DIV/0!</v>
      </c>
      <c r="U85" s="302">
        <f>SUM(U80:U84)</f>
        <v>0</v>
      </c>
      <c r="V85" s="306" t="e">
        <f t="shared" si="44"/>
        <v>#DIV/0!</v>
      </c>
      <c r="W85" s="302">
        <f t="shared" si="45"/>
        <v>0</v>
      </c>
      <c r="X85" s="350" t="e">
        <f t="shared" si="46"/>
        <v>#DIV/0!</v>
      </c>
      <c r="Y85" s="356"/>
      <c r="Z85" s="302">
        <f>'⑦-1損益計算書（製造業）'!K85</f>
        <v>0</v>
      </c>
      <c r="AA85" s="306" t="e">
        <f t="shared" si="47"/>
        <v>#DIV/0!</v>
      </c>
      <c r="AB85" s="302">
        <f>SUM(AB80:AB84)</f>
        <v>0</v>
      </c>
      <c r="AC85" s="306" t="e">
        <f t="shared" si="48"/>
        <v>#DIV/0!</v>
      </c>
      <c r="AD85" s="302">
        <f t="shared" si="49"/>
        <v>0</v>
      </c>
      <c r="AE85" s="350" t="e">
        <f t="shared" si="50"/>
        <v>#DIV/0!</v>
      </c>
      <c r="AF85" s="356"/>
      <c r="AG85" s="302">
        <f>'⑦-1損益計算書（製造業）'!M85</f>
        <v>0</v>
      </c>
      <c r="AH85" s="306" t="e">
        <f t="shared" si="51"/>
        <v>#DIV/0!</v>
      </c>
      <c r="AI85" s="302">
        <f>SUM(AI80:AI84)</f>
        <v>0</v>
      </c>
      <c r="AJ85" s="306" t="e">
        <f t="shared" si="52"/>
        <v>#DIV/0!</v>
      </c>
      <c r="AK85" s="302">
        <f t="shared" si="53"/>
        <v>0</v>
      </c>
      <c r="AL85" s="350" t="e">
        <f t="shared" si="54"/>
        <v>#DIV/0!</v>
      </c>
      <c r="AM85" s="356"/>
    </row>
    <row r="86" spans="1:39" s="264" customFormat="1">
      <c r="A86" s="388" t="str">
        <f>'⑦-1損益計算書（製造業）'!A86</f>
        <v>＜外注加工費＞</v>
      </c>
      <c r="B86" s="304">
        <f>'⑦-1損益計算書（製造業）'!B86</f>
        <v>0</v>
      </c>
      <c r="C86" s="306" t="e">
        <f t="shared" si="35"/>
        <v>#DIV/0!</v>
      </c>
      <c r="D86" s="344">
        <f>'⑦-1損益計算書（製造業）'!D86</f>
        <v>0</v>
      </c>
      <c r="E86" s="302">
        <f>'⑦-1損益計算書（製造業）'!E86</f>
        <v>0</v>
      </c>
      <c r="F86" s="306" t="e">
        <f t="shared" si="36"/>
        <v>#DIV/0!</v>
      </c>
      <c r="G86" s="272"/>
      <c r="H86" s="306" t="e">
        <f t="shared" si="36"/>
        <v>#DIV/0!</v>
      </c>
      <c r="I86" s="302">
        <f t="shared" si="37"/>
        <v>0</v>
      </c>
      <c r="J86" s="350" t="e">
        <f t="shared" si="38"/>
        <v>#DIV/0!</v>
      </c>
      <c r="K86" s="357"/>
      <c r="L86" s="302">
        <f>'⑦-1損益計算書（製造業）'!G86</f>
        <v>0</v>
      </c>
      <c r="M86" s="306" t="e">
        <f t="shared" si="39"/>
        <v>#DIV/0!</v>
      </c>
      <c r="N86" s="272"/>
      <c r="O86" s="306" t="e">
        <f t="shared" si="40"/>
        <v>#DIV/0!</v>
      </c>
      <c r="P86" s="302">
        <f t="shared" si="41"/>
        <v>0</v>
      </c>
      <c r="Q86" s="350" t="e">
        <f t="shared" si="42"/>
        <v>#DIV/0!</v>
      </c>
      <c r="R86" s="357"/>
      <c r="S86" s="302">
        <f>'⑦-1損益計算書（製造業）'!I86</f>
        <v>0</v>
      </c>
      <c r="T86" s="306" t="e">
        <f t="shared" si="43"/>
        <v>#DIV/0!</v>
      </c>
      <c r="U86" s="272"/>
      <c r="V86" s="306" t="e">
        <f t="shared" si="44"/>
        <v>#DIV/0!</v>
      </c>
      <c r="W86" s="302">
        <f t="shared" si="45"/>
        <v>0</v>
      </c>
      <c r="X86" s="350" t="e">
        <f t="shared" si="46"/>
        <v>#DIV/0!</v>
      </c>
      <c r="Y86" s="357"/>
      <c r="Z86" s="302">
        <f>'⑦-1損益計算書（製造業）'!K86</f>
        <v>0</v>
      </c>
      <c r="AA86" s="306" t="e">
        <f t="shared" si="47"/>
        <v>#DIV/0!</v>
      </c>
      <c r="AB86" s="272"/>
      <c r="AC86" s="306" t="e">
        <f t="shared" si="48"/>
        <v>#DIV/0!</v>
      </c>
      <c r="AD86" s="302">
        <f t="shared" si="49"/>
        <v>0</v>
      </c>
      <c r="AE86" s="350" t="e">
        <f t="shared" si="50"/>
        <v>#DIV/0!</v>
      </c>
      <c r="AF86" s="357"/>
      <c r="AG86" s="302">
        <f>'⑦-1損益計算書（製造業）'!M86</f>
        <v>0</v>
      </c>
      <c r="AH86" s="306" t="e">
        <f t="shared" si="51"/>
        <v>#DIV/0!</v>
      </c>
      <c r="AI86" s="272"/>
      <c r="AJ86" s="306" t="e">
        <f t="shared" si="52"/>
        <v>#DIV/0!</v>
      </c>
      <c r="AK86" s="302">
        <f t="shared" si="53"/>
        <v>0</v>
      </c>
      <c r="AL86" s="350" t="e">
        <f t="shared" si="54"/>
        <v>#DIV/0!</v>
      </c>
      <c r="AM86" s="357"/>
    </row>
    <row r="87" spans="1:39" s="264" customFormat="1" ht="12.75" customHeight="1">
      <c r="A87" s="387" t="str">
        <f>'⑦-1損益計算書（製造業）'!A87</f>
        <v>製造変動費１</v>
      </c>
      <c r="B87" s="381">
        <f>'⑦-1損益計算書（製造業）'!B87</f>
        <v>0</v>
      </c>
      <c r="C87" s="305" t="e">
        <f t="shared" si="35"/>
        <v>#DIV/0!</v>
      </c>
      <c r="D87" s="341">
        <f>'⑦-1損益計算書（製造業）'!D87</f>
        <v>0</v>
      </c>
      <c r="E87" s="325">
        <f>'⑦-1損益計算書（製造業）'!E87</f>
        <v>0</v>
      </c>
      <c r="F87" s="305" t="e">
        <f t="shared" si="36"/>
        <v>#DIV/0!</v>
      </c>
      <c r="G87" s="369"/>
      <c r="H87" s="305" t="e">
        <f t="shared" si="36"/>
        <v>#DIV/0!</v>
      </c>
      <c r="I87" s="325">
        <f t="shared" si="37"/>
        <v>0</v>
      </c>
      <c r="J87" s="349" t="e">
        <f t="shared" si="38"/>
        <v>#DIV/0!</v>
      </c>
      <c r="K87" s="354"/>
      <c r="L87" s="325">
        <f>'⑦-1損益計算書（製造業）'!G87</f>
        <v>0</v>
      </c>
      <c r="M87" s="305" t="e">
        <f t="shared" si="39"/>
        <v>#DIV/0!</v>
      </c>
      <c r="N87" s="369"/>
      <c r="O87" s="305" t="e">
        <f t="shared" si="40"/>
        <v>#DIV/0!</v>
      </c>
      <c r="P87" s="325">
        <f t="shared" si="41"/>
        <v>0</v>
      </c>
      <c r="Q87" s="349" t="e">
        <f t="shared" si="42"/>
        <v>#DIV/0!</v>
      </c>
      <c r="R87" s="354"/>
      <c r="S87" s="325">
        <f>'⑦-1損益計算書（製造業）'!I87</f>
        <v>0</v>
      </c>
      <c r="T87" s="305" t="e">
        <f t="shared" si="43"/>
        <v>#DIV/0!</v>
      </c>
      <c r="U87" s="369"/>
      <c r="V87" s="305" t="e">
        <f t="shared" si="44"/>
        <v>#DIV/0!</v>
      </c>
      <c r="W87" s="325">
        <f t="shared" si="45"/>
        <v>0</v>
      </c>
      <c r="X87" s="349" t="e">
        <f t="shared" si="46"/>
        <v>#DIV/0!</v>
      </c>
      <c r="Y87" s="354"/>
      <c r="Z87" s="325">
        <f>'⑦-1損益計算書（製造業）'!K87</f>
        <v>0</v>
      </c>
      <c r="AA87" s="305" t="e">
        <f t="shared" si="47"/>
        <v>#DIV/0!</v>
      </c>
      <c r="AB87" s="369"/>
      <c r="AC87" s="305" t="e">
        <f t="shared" si="48"/>
        <v>#DIV/0!</v>
      </c>
      <c r="AD87" s="325">
        <f t="shared" si="49"/>
        <v>0</v>
      </c>
      <c r="AE87" s="349" t="e">
        <f t="shared" si="50"/>
        <v>#DIV/0!</v>
      </c>
      <c r="AF87" s="354"/>
      <c r="AG87" s="325">
        <f>'⑦-1損益計算書（製造業）'!M87</f>
        <v>0</v>
      </c>
      <c r="AH87" s="305" t="e">
        <f t="shared" si="51"/>
        <v>#DIV/0!</v>
      </c>
      <c r="AI87" s="369"/>
      <c r="AJ87" s="305" t="e">
        <f t="shared" si="52"/>
        <v>#DIV/0!</v>
      </c>
      <c r="AK87" s="325">
        <f t="shared" si="53"/>
        <v>0</v>
      </c>
      <c r="AL87" s="349" t="e">
        <f t="shared" si="54"/>
        <v>#DIV/0!</v>
      </c>
      <c r="AM87" s="354"/>
    </row>
    <row r="88" spans="1:39" s="264" customFormat="1" ht="12.75" customHeight="1">
      <c r="A88" s="387" t="str">
        <f>'⑦-1損益計算書（製造業）'!A88</f>
        <v>接待交際費</v>
      </c>
      <c r="B88" s="381">
        <f>'⑦-1損益計算書（製造業）'!B88</f>
        <v>0</v>
      </c>
      <c r="C88" s="305" t="e">
        <f t="shared" si="35"/>
        <v>#DIV/0!</v>
      </c>
      <c r="D88" s="341">
        <f>'⑦-1損益計算書（製造業）'!D88</f>
        <v>0</v>
      </c>
      <c r="E88" s="325">
        <f>'⑦-1損益計算書（製造業）'!E88</f>
        <v>0</v>
      </c>
      <c r="F88" s="305" t="e">
        <f t="shared" si="36"/>
        <v>#DIV/0!</v>
      </c>
      <c r="G88" s="369"/>
      <c r="H88" s="305" t="e">
        <f t="shared" si="36"/>
        <v>#DIV/0!</v>
      </c>
      <c r="I88" s="325">
        <f t="shared" si="37"/>
        <v>0</v>
      </c>
      <c r="J88" s="349" t="e">
        <f t="shared" si="38"/>
        <v>#DIV/0!</v>
      </c>
      <c r="K88" s="354"/>
      <c r="L88" s="325">
        <f>'⑦-1損益計算書（製造業）'!G88</f>
        <v>0</v>
      </c>
      <c r="M88" s="305" t="e">
        <f t="shared" si="39"/>
        <v>#DIV/0!</v>
      </c>
      <c r="N88" s="369"/>
      <c r="O88" s="305" t="e">
        <f t="shared" si="40"/>
        <v>#DIV/0!</v>
      </c>
      <c r="P88" s="325">
        <f t="shared" si="41"/>
        <v>0</v>
      </c>
      <c r="Q88" s="349" t="e">
        <f t="shared" si="42"/>
        <v>#DIV/0!</v>
      </c>
      <c r="R88" s="354"/>
      <c r="S88" s="325">
        <f>'⑦-1損益計算書（製造業）'!I88</f>
        <v>0</v>
      </c>
      <c r="T88" s="305" t="e">
        <f t="shared" si="43"/>
        <v>#DIV/0!</v>
      </c>
      <c r="U88" s="369"/>
      <c r="V88" s="305" t="e">
        <f t="shared" si="44"/>
        <v>#DIV/0!</v>
      </c>
      <c r="W88" s="325">
        <f t="shared" si="45"/>
        <v>0</v>
      </c>
      <c r="X88" s="349" t="e">
        <f t="shared" si="46"/>
        <v>#DIV/0!</v>
      </c>
      <c r="Y88" s="354"/>
      <c r="Z88" s="325">
        <f>'⑦-1損益計算書（製造業）'!K88</f>
        <v>0</v>
      </c>
      <c r="AA88" s="305" t="e">
        <f t="shared" si="47"/>
        <v>#DIV/0!</v>
      </c>
      <c r="AB88" s="369"/>
      <c r="AC88" s="305" t="e">
        <f t="shared" si="48"/>
        <v>#DIV/0!</v>
      </c>
      <c r="AD88" s="325">
        <f t="shared" si="49"/>
        <v>0</v>
      </c>
      <c r="AE88" s="349" t="e">
        <f t="shared" si="50"/>
        <v>#DIV/0!</v>
      </c>
      <c r="AF88" s="354"/>
      <c r="AG88" s="325">
        <f>'⑦-1損益計算書（製造業）'!M88</f>
        <v>0</v>
      </c>
      <c r="AH88" s="305" t="e">
        <f t="shared" si="51"/>
        <v>#DIV/0!</v>
      </c>
      <c r="AI88" s="369"/>
      <c r="AJ88" s="305" t="e">
        <f t="shared" si="52"/>
        <v>#DIV/0!</v>
      </c>
      <c r="AK88" s="325">
        <f t="shared" si="53"/>
        <v>0</v>
      </c>
      <c r="AL88" s="349" t="e">
        <f t="shared" si="54"/>
        <v>#DIV/0!</v>
      </c>
      <c r="AM88" s="354"/>
    </row>
    <row r="89" spans="1:39" s="264" customFormat="1" ht="12.75" customHeight="1">
      <c r="A89" s="387" t="str">
        <f>'⑦-1損益計算書（製造業）'!A89</f>
        <v>保険料</v>
      </c>
      <c r="B89" s="381">
        <f>'⑦-1損益計算書（製造業）'!B89</f>
        <v>0</v>
      </c>
      <c r="C89" s="305" t="e">
        <f t="shared" si="35"/>
        <v>#DIV/0!</v>
      </c>
      <c r="D89" s="341">
        <f>'⑦-1損益計算書（製造業）'!D89</f>
        <v>0</v>
      </c>
      <c r="E89" s="325">
        <f>'⑦-1損益計算書（製造業）'!E89</f>
        <v>0</v>
      </c>
      <c r="F89" s="305" t="e">
        <f t="shared" si="36"/>
        <v>#DIV/0!</v>
      </c>
      <c r="G89" s="369"/>
      <c r="H89" s="305" t="e">
        <f t="shared" si="36"/>
        <v>#DIV/0!</v>
      </c>
      <c r="I89" s="325">
        <f t="shared" si="37"/>
        <v>0</v>
      </c>
      <c r="J89" s="349" t="e">
        <f t="shared" si="38"/>
        <v>#DIV/0!</v>
      </c>
      <c r="K89" s="354"/>
      <c r="L89" s="325">
        <f>'⑦-1損益計算書（製造業）'!G89</f>
        <v>0</v>
      </c>
      <c r="M89" s="305" t="e">
        <f t="shared" si="39"/>
        <v>#DIV/0!</v>
      </c>
      <c r="N89" s="369"/>
      <c r="O89" s="305" t="e">
        <f t="shared" si="40"/>
        <v>#DIV/0!</v>
      </c>
      <c r="P89" s="325">
        <f t="shared" si="41"/>
        <v>0</v>
      </c>
      <c r="Q89" s="349" t="e">
        <f t="shared" si="42"/>
        <v>#DIV/0!</v>
      </c>
      <c r="R89" s="354"/>
      <c r="S89" s="325">
        <f>'⑦-1損益計算書（製造業）'!I89</f>
        <v>0</v>
      </c>
      <c r="T89" s="305" t="e">
        <f t="shared" si="43"/>
        <v>#DIV/0!</v>
      </c>
      <c r="U89" s="369"/>
      <c r="V89" s="305" t="e">
        <f t="shared" si="44"/>
        <v>#DIV/0!</v>
      </c>
      <c r="W89" s="325">
        <f t="shared" si="45"/>
        <v>0</v>
      </c>
      <c r="X89" s="349" t="e">
        <f t="shared" si="46"/>
        <v>#DIV/0!</v>
      </c>
      <c r="Y89" s="354"/>
      <c r="Z89" s="325">
        <f>'⑦-1損益計算書（製造業）'!K89</f>
        <v>0</v>
      </c>
      <c r="AA89" s="305" t="e">
        <f t="shared" si="47"/>
        <v>#DIV/0!</v>
      </c>
      <c r="AB89" s="369"/>
      <c r="AC89" s="305" t="e">
        <f t="shared" si="48"/>
        <v>#DIV/0!</v>
      </c>
      <c r="AD89" s="325">
        <f t="shared" si="49"/>
        <v>0</v>
      </c>
      <c r="AE89" s="349" t="e">
        <f t="shared" si="50"/>
        <v>#DIV/0!</v>
      </c>
      <c r="AF89" s="354"/>
      <c r="AG89" s="325">
        <f>'⑦-1損益計算書（製造業）'!M89</f>
        <v>0</v>
      </c>
      <c r="AH89" s="305" t="e">
        <f t="shared" si="51"/>
        <v>#DIV/0!</v>
      </c>
      <c r="AI89" s="369"/>
      <c r="AJ89" s="305" t="e">
        <f t="shared" si="52"/>
        <v>#DIV/0!</v>
      </c>
      <c r="AK89" s="325">
        <f t="shared" si="53"/>
        <v>0</v>
      </c>
      <c r="AL89" s="349" t="e">
        <f t="shared" si="54"/>
        <v>#DIV/0!</v>
      </c>
      <c r="AM89" s="354"/>
    </row>
    <row r="90" spans="1:39" s="264" customFormat="1" ht="12.75" customHeight="1">
      <c r="A90" s="387" t="str">
        <f>'⑦-1損益計算書（製造業）'!A90</f>
        <v>地代家賃</v>
      </c>
      <c r="B90" s="381">
        <f>'⑦-1損益計算書（製造業）'!B90</f>
        <v>0</v>
      </c>
      <c r="C90" s="305" t="e">
        <f t="shared" si="35"/>
        <v>#DIV/0!</v>
      </c>
      <c r="D90" s="341">
        <f>'⑦-1損益計算書（製造業）'!D90</f>
        <v>0</v>
      </c>
      <c r="E90" s="325">
        <f>'⑦-1損益計算書（製造業）'!E90</f>
        <v>0</v>
      </c>
      <c r="F90" s="305" t="e">
        <f t="shared" si="36"/>
        <v>#DIV/0!</v>
      </c>
      <c r="G90" s="369"/>
      <c r="H90" s="305" t="e">
        <f t="shared" si="36"/>
        <v>#DIV/0!</v>
      </c>
      <c r="I90" s="325">
        <f t="shared" si="37"/>
        <v>0</v>
      </c>
      <c r="J90" s="349" t="e">
        <f t="shared" si="38"/>
        <v>#DIV/0!</v>
      </c>
      <c r="K90" s="354"/>
      <c r="L90" s="325">
        <f>'⑦-1損益計算書（製造業）'!G90</f>
        <v>0</v>
      </c>
      <c r="M90" s="305" t="e">
        <f t="shared" si="39"/>
        <v>#DIV/0!</v>
      </c>
      <c r="N90" s="369"/>
      <c r="O90" s="305" t="e">
        <f t="shared" si="40"/>
        <v>#DIV/0!</v>
      </c>
      <c r="P90" s="325">
        <f t="shared" si="41"/>
        <v>0</v>
      </c>
      <c r="Q90" s="349" t="e">
        <f t="shared" si="42"/>
        <v>#DIV/0!</v>
      </c>
      <c r="R90" s="354"/>
      <c r="S90" s="325">
        <f>'⑦-1損益計算書（製造業）'!I90</f>
        <v>0</v>
      </c>
      <c r="T90" s="305" t="e">
        <f t="shared" si="43"/>
        <v>#DIV/0!</v>
      </c>
      <c r="U90" s="369"/>
      <c r="V90" s="305" t="e">
        <f t="shared" si="44"/>
        <v>#DIV/0!</v>
      </c>
      <c r="W90" s="325">
        <f t="shared" si="45"/>
        <v>0</v>
      </c>
      <c r="X90" s="349" t="e">
        <f t="shared" si="46"/>
        <v>#DIV/0!</v>
      </c>
      <c r="Y90" s="354"/>
      <c r="Z90" s="325">
        <f>'⑦-1損益計算書（製造業）'!K90</f>
        <v>0</v>
      </c>
      <c r="AA90" s="305" t="e">
        <f t="shared" si="47"/>
        <v>#DIV/0!</v>
      </c>
      <c r="AB90" s="369"/>
      <c r="AC90" s="305" t="e">
        <f t="shared" si="48"/>
        <v>#DIV/0!</v>
      </c>
      <c r="AD90" s="325">
        <f t="shared" si="49"/>
        <v>0</v>
      </c>
      <c r="AE90" s="349" t="e">
        <f t="shared" si="50"/>
        <v>#DIV/0!</v>
      </c>
      <c r="AF90" s="354"/>
      <c r="AG90" s="325">
        <f>'⑦-1損益計算書（製造業）'!M90</f>
        <v>0</v>
      </c>
      <c r="AH90" s="305" t="e">
        <f t="shared" si="51"/>
        <v>#DIV/0!</v>
      </c>
      <c r="AI90" s="369"/>
      <c r="AJ90" s="305" t="e">
        <f t="shared" si="52"/>
        <v>#DIV/0!</v>
      </c>
      <c r="AK90" s="325">
        <f t="shared" si="53"/>
        <v>0</v>
      </c>
      <c r="AL90" s="349" t="e">
        <f t="shared" si="54"/>
        <v>#DIV/0!</v>
      </c>
      <c r="AM90" s="354"/>
    </row>
    <row r="91" spans="1:39" s="264" customFormat="1" ht="12.75" customHeight="1">
      <c r="A91" s="387" t="str">
        <f>'⑦-1損益計算書（製造業）'!A91</f>
        <v>賃借料</v>
      </c>
      <c r="B91" s="381">
        <f>'⑦-1損益計算書（製造業）'!B91</f>
        <v>0</v>
      </c>
      <c r="C91" s="305" t="e">
        <f t="shared" si="35"/>
        <v>#DIV/0!</v>
      </c>
      <c r="D91" s="341">
        <f>'⑦-1損益計算書（製造業）'!D91</f>
        <v>0</v>
      </c>
      <c r="E91" s="325">
        <f>'⑦-1損益計算書（製造業）'!E91</f>
        <v>0</v>
      </c>
      <c r="F91" s="305" t="e">
        <f t="shared" si="36"/>
        <v>#DIV/0!</v>
      </c>
      <c r="G91" s="369"/>
      <c r="H91" s="305" t="e">
        <f t="shared" si="36"/>
        <v>#DIV/0!</v>
      </c>
      <c r="I91" s="325">
        <f t="shared" si="37"/>
        <v>0</v>
      </c>
      <c r="J91" s="349" t="e">
        <f t="shared" si="38"/>
        <v>#DIV/0!</v>
      </c>
      <c r="K91" s="354"/>
      <c r="L91" s="325">
        <f>'⑦-1損益計算書（製造業）'!G91</f>
        <v>0</v>
      </c>
      <c r="M91" s="305" t="e">
        <f t="shared" si="39"/>
        <v>#DIV/0!</v>
      </c>
      <c r="N91" s="369"/>
      <c r="O91" s="305" t="e">
        <f t="shared" si="40"/>
        <v>#DIV/0!</v>
      </c>
      <c r="P91" s="325">
        <f t="shared" si="41"/>
        <v>0</v>
      </c>
      <c r="Q91" s="349" t="e">
        <f t="shared" si="42"/>
        <v>#DIV/0!</v>
      </c>
      <c r="R91" s="354"/>
      <c r="S91" s="325">
        <f>'⑦-1損益計算書（製造業）'!I91</f>
        <v>0</v>
      </c>
      <c r="T91" s="305" t="e">
        <f t="shared" si="43"/>
        <v>#DIV/0!</v>
      </c>
      <c r="U91" s="369"/>
      <c r="V91" s="305" t="e">
        <f t="shared" si="44"/>
        <v>#DIV/0!</v>
      </c>
      <c r="W91" s="325">
        <f t="shared" si="45"/>
        <v>0</v>
      </c>
      <c r="X91" s="349" t="e">
        <f t="shared" si="46"/>
        <v>#DIV/0!</v>
      </c>
      <c r="Y91" s="354"/>
      <c r="Z91" s="325">
        <f>'⑦-1損益計算書（製造業）'!K91</f>
        <v>0</v>
      </c>
      <c r="AA91" s="305" t="e">
        <f t="shared" si="47"/>
        <v>#DIV/0!</v>
      </c>
      <c r="AB91" s="369"/>
      <c r="AC91" s="305" t="e">
        <f t="shared" si="48"/>
        <v>#DIV/0!</v>
      </c>
      <c r="AD91" s="325">
        <f t="shared" si="49"/>
        <v>0</v>
      </c>
      <c r="AE91" s="349" t="e">
        <f t="shared" si="50"/>
        <v>#DIV/0!</v>
      </c>
      <c r="AF91" s="354"/>
      <c r="AG91" s="325">
        <f>'⑦-1損益計算書（製造業）'!M91</f>
        <v>0</v>
      </c>
      <c r="AH91" s="305" t="e">
        <f t="shared" si="51"/>
        <v>#DIV/0!</v>
      </c>
      <c r="AI91" s="369"/>
      <c r="AJ91" s="305" t="e">
        <f t="shared" si="52"/>
        <v>#DIV/0!</v>
      </c>
      <c r="AK91" s="325">
        <f t="shared" si="53"/>
        <v>0</v>
      </c>
      <c r="AL91" s="349" t="e">
        <f t="shared" si="54"/>
        <v>#DIV/0!</v>
      </c>
      <c r="AM91" s="354"/>
    </row>
    <row r="92" spans="1:39" s="264" customFormat="1" ht="12.75" customHeight="1">
      <c r="A92" s="387" t="str">
        <f>'⑦-1損益計算書（製造業）'!A92</f>
        <v>電力・水道光熱費</v>
      </c>
      <c r="B92" s="381">
        <f>'⑦-1損益計算書（製造業）'!B92</f>
        <v>0</v>
      </c>
      <c r="C92" s="305" t="e">
        <f t="shared" si="35"/>
        <v>#DIV/0!</v>
      </c>
      <c r="D92" s="341">
        <f>'⑦-1損益計算書（製造業）'!D92</f>
        <v>0</v>
      </c>
      <c r="E92" s="325">
        <f>'⑦-1損益計算書（製造業）'!E92</f>
        <v>0</v>
      </c>
      <c r="F92" s="305" t="e">
        <f t="shared" si="36"/>
        <v>#DIV/0!</v>
      </c>
      <c r="G92" s="369"/>
      <c r="H92" s="305" t="e">
        <f t="shared" si="36"/>
        <v>#DIV/0!</v>
      </c>
      <c r="I92" s="325">
        <f t="shared" si="37"/>
        <v>0</v>
      </c>
      <c r="J92" s="349" t="e">
        <f t="shared" si="38"/>
        <v>#DIV/0!</v>
      </c>
      <c r="K92" s="354"/>
      <c r="L92" s="325">
        <f>'⑦-1損益計算書（製造業）'!G92</f>
        <v>0</v>
      </c>
      <c r="M92" s="305" t="e">
        <f t="shared" si="39"/>
        <v>#DIV/0!</v>
      </c>
      <c r="N92" s="369"/>
      <c r="O92" s="305" t="e">
        <f t="shared" si="40"/>
        <v>#DIV/0!</v>
      </c>
      <c r="P92" s="325">
        <f t="shared" si="41"/>
        <v>0</v>
      </c>
      <c r="Q92" s="349" t="e">
        <f t="shared" si="42"/>
        <v>#DIV/0!</v>
      </c>
      <c r="R92" s="354"/>
      <c r="S92" s="325">
        <f>'⑦-1損益計算書（製造業）'!I92</f>
        <v>0</v>
      </c>
      <c r="T92" s="305" t="e">
        <f t="shared" si="43"/>
        <v>#DIV/0!</v>
      </c>
      <c r="U92" s="369"/>
      <c r="V92" s="305" t="e">
        <f t="shared" si="44"/>
        <v>#DIV/0!</v>
      </c>
      <c r="W92" s="325">
        <f t="shared" si="45"/>
        <v>0</v>
      </c>
      <c r="X92" s="349" t="e">
        <f t="shared" si="46"/>
        <v>#DIV/0!</v>
      </c>
      <c r="Y92" s="354"/>
      <c r="Z92" s="325">
        <f>'⑦-1損益計算書（製造業）'!K92</f>
        <v>0</v>
      </c>
      <c r="AA92" s="305" t="e">
        <f t="shared" si="47"/>
        <v>#DIV/0!</v>
      </c>
      <c r="AB92" s="369"/>
      <c r="AC92" s="305" t="e">
        <f t="shared" si="48"/>
        <v>#DIV/0!</v>
      </c>
      <c r="AD92" s="325">
        <f t="shared" si="49"/>
        <v>0</v>
      </c>
      <c r="AE92" s="349" t="e">
        <f t="shared" si="50"/>
        <v>#DIV/0!</v>
      </c>
      <c r="AF92" s="354"/>
      <c r="AG92" s="325">
        <f>'⑦-1損益計算書（製造業）'!M92</f>
        <v>0</v>
      </c>
      <c r="AH92" s="305" t="e">
        <f t="shared" si="51"/>
        <v>#DIV/0!</v>
      </c>
      <c r="AI92" s="369"/>
      <c r="AJ92" s="305" t="e">
        <f t="shared" si="52"/>
        <v>#DIV/0!</v>
      </c>
      <c r="AK92" s="325">
        <f t="shared" si="53"/>
        <v>0</v>
      </c>
      <c r="AL92" s="349" t="e">
        <f t="shared" si="54"/>
        <v>#DIV/0!</v>
      </c>
      <c r="AM92" s="354"/>
    </row>
    <row r="93" spans="1:39" s="264" customFormat="1" ht="12.75" customHeight="1">
      <c r="A93" s="387" t="str">
        <f>'⑦-1損益計算書（製造業）'!A93</f>
        <v>通信費</v>
      </c>
      <c r="B93" s="381">
        <f>'⑦-1損益計算書（製造業）'!B93</f>
        <v>0</v>
      </c>
      <c r="C93" s="305" t="e">
        <f t="shared" si="35"/>
        <v>#DIV/0!</v>
      </c>
      <c r="D93" s="341">
        <f>'⑦-1損益計算書（製造業）'!D93</f>
        <v>0</v>
      </c>
      <c r="E93" s="325">
        <f>'⑦-1損益計算書（製造業）'!E93</f>
        <v>0</v>
      </c>
      <c r="F93" s="305" t="e">
        <f t="shared" si="36"/>
        <v>#DIV/0!</v>
      </c>
      <c r="G93" s="369"/>
      <c r="H93" s="305" t="e">
        <f t="shared" si="36"/>
        <v>#DIV/0!</v>
      </c>
      <c r="I93" s="325">
        <f t="shared" si="37"/>
        <v>0</v>
      </c>
      <c r="J93" s="349" t="e">
        <f t="shared" si="38"/>
        <v>#DIV/0!</v>
      </c>
      <c r="K93" s="354"/>
      <c r="L93" s="325">
        <f>'⑦-1損益計算書（製造業）'!G93</f>
        <v>0</v>
      </c>
      <c r="M93" s="305" t="e">
        <f t="shared" si="39"/>
        <v>#DIV/0!</v>
      </c>
      <c r="N93" s="369"/>
      <c r="O93" s="305" t="e">
        <f t="shared" si="40"/>
        <v>#DIV/0!</v>
      </c>
      <c r="P93" s="325">
        <f t="shared" si="41"/>
        <v>0</v>
      </c>
      <c r="Q93" s="349" t="e">
        <f t="shared" si="42"/>
        <v>#DIV/0!</v>
      </c>
      <c r="R93" s="354"/>
      <c r="S93" s="325">
        <f>'⑦-1損益計算書（製造業）'!I93</f>
        <v>0</v>
      </c>
      <c r="T93" s="305" t="e">
        <f t="shared" si="43"/>
        <v>#DIV/0!</v>
      </c>
      <c r="U93" s="369"/>
      <c r="V93" s="305" t="e">
        <f t="shared" si="44"/>
        <v>#DIV/0!</v>
      </c>
      <c r="W93" s="325">
        <f t="shared" si="45"/>
        <v>0</v>
      </c>
      <c r="X93" s="349" t="e">
        <f t="shared" si="46"/>
        <v>#DIV/0!</v>
      </c>
      <c r="Y93" s="354"/>
      <c r="Z93" s="325">
        <f>'⑦-1損益計算書（製造業）'!K93</f>
        <v>0</v>
      </c>
      <c r="AA93" s="305" t="e">
        <f t="shared" si="47"/>
        <v>#DIV/0!</v>
      </c>
      <c r="AB93" s="369"/>
      <c r="AC93" s="305" t="e">
        <f t="shared" si="48"/>
        <v>#DIV/0!</v>
      </c>
      <c r="AD93" s="325">
        <f t="shared" si="49"/>
        <v>0</v>
      </c>
      <c r="AE93" s="349" t="e">
        <f t="shared" si="50"/>
        <v>#DIV/0!</v>
      </c>
      <c r="AF93" s="354"/>
      <c r="AG93" s="325">
        <f>'⑦-1損益計算書（製造業）'!M93</f>
        <v>0</v>
      </c>
      <c r="AH93" s="305" t="e">
        <f t="shared" si="51"/>
        <v>#DIV/0!</v>
      </c>
      <c r="AI93" s="369"/>
      <c r="AJ93" s="305" t="e">
        <f t="shared" si="52"/>
        <v>#DIV/0!</v>
      </c>
      <c r="AK93" s="325">
        <f t="shared" si="53"/>
        <v>0</v>
      </c>
      <c r="AL93" s="349" t="e">
        <f t="shared" si="54"/>
        <v>#DIV/0!</v>
      </c>
      <c r="AM93" s="354"/>
    </row>
    <row r="94" spans="1:39" s="264" customFormat="1" ht="12.75" customHeight="1">
      <c r="A94" s="387" t="str">
        <f>'⑦-1損益計算書（製造業）'!A94</f>
        <v>旅費交通費</v>
      </c>
      <c r="B94" s="381">
        <f>'⑦-1損益計算書（製造業）'!B94</f>
        <v>0</v>
      </c>
      <c r="C94" s="305" t="e">
        <f t="shared" si="35"/>
        <v>#DIV/0!</v>
      </c>
      <c r="D94" s="341">
        <f>'⑦-1損益計算書（製造業）'!D94</f>
        <v>0</v>
      </c>
      <c r="E94" s="325">
        <f>'⑦-1損益計算書（製造業）'!E94</f>
        <v>0</v>
      </c>
      <c r="F94" s="305" t="e">
        <f t="shared" si="36"/>
        <v>#DIV/0!</v>
      </c>
      <c r="G94" s="369"/>
      <c r="H94" s="305" t="e">
        <f t="shared" si="36"/>
        <v>#DIV/0!</v>
      </c>
      <c r="I94" s="325">
        <f t="shared" si="37"/>
        <v>0</v>
      </c>
      <c r="J94" s="349" t="e">
        <f t="shared" si="38"/>
        <v>#DIV/0!</v>
      </c>
      <c r="K94" s="354"/>
      <c r="L94" s="325">
        <f>'⑦-1損益計算書（製造業）'!G94</f>
        <v>0</v>
      </c>
      <c r="M94" s="305" t="e">
        <f t="shared" si="39"/>
        <v>#DIV/0!</v>
      </c>
      <c r="N94" s="369"/>
      <c r="O94" s="305" t="e">
        <f t="shared" si="40"/>
        <v>#DIV/0!</v>
      </c>
      <c r="P94" s="325">
        <f t="shared" si="41"/>
        <v>0</v>
      </c>
      <c r="Q94" s="349" t="e">
        <f t="shared" si="42"/>
        <v>#DIV/0!</v>
      </c>
      <c r="R94" s="354"/>
      <c r="S94" s="325">
        <f>'⑦-1損益計算書（製造業）'!I94</f>
        <v>0</v>
      </c>
      <c r="T94" s="305" t="e">
        <f t="shared" si="43"/>
        <v>#DIV/0!</v>
      </c>
      <c r="U94" s="369"/>
      <c r="V94" s="305" t="e">
        <f t="shared" si="44"/>
        <v>#DIV/0!</v>
      </c>
      <c r="W94" s="325">
        <f t="shared" si="45"/>
        <v>0</v>
      </c>
      <c r="X94" s="349" t="e">
        <f t="shared" si="46"/>
        <v>#DIV/0!</v>
      </c>
      <c r="Y94" s="354"/>
      <c r="Z94" s="325">
        <f>'⑦-1損益計算書（製造業）'!K94</f>
        <v>0</v>
      </c>
      <c r="AA94" s="305" t="e">
        <f t="shared" si="47"/>
        <v>#DIV/0!</v>
      </c>
      <c r="AB94" s="369"/>
      <c r="AC94" s="305" t="e">
        <f t="shared" si="48"/>
        <v>#DIV/0!</v>
      </c>
      <c r="AD94" s="325">
        <f t="shared" si="49"/>
        <v>0</v>
      </c>
      <c r="AE94" s="349" t="e">
        <f t="shared" si="50"/>
        <v>#DIV/0!</v>
      </c>
      <c r="AF94" s="354"/>
      <c r="AG94" s="325">
        <f>'⑦-1損益計算書（製造業）'!M94</f>
        <v>0</v>
      </c>
      <c r="AH94" s="305" t="e">
        <f t="shared" si="51"/>
        <v>#DIV/0!</v>
      </c>
      <c r="AI94" s="369"/>
      <c r="AJ94" s="305" t="e">
        <f t="shared" si="52"/>
        <v>#DIV/0!</v>
      </c>
      <c r="AK94" s="325">
        <f t="shared" si="53"/>
        <v>0</v>
      </c>
      <c r="AL94" s="349" t="e">
        <f t="shared" si="54"/>
        <v>#DIV/0!</v>
      </c>
      <c r="AM94" s="354"/>
    </row>
    <row r="95" spans="1:39" s="264" customFormat="1" ht="12.75" customHeight="1">
      <c r="A95" s="387" t="str">
        <f>'⑦-1損益計算書（製造業）'!A95</f>
        <v>消耗品費</v>
      </c>
      <c r="B95" s="381">
        <f>'⑦-1損益計算書（製造業）'!B95</f>
        <v>0</v>
      </c>
      <c r="C95" s="305" t="e">
        <f t="shared" si="35"/>
        <v>#DIV/0!</v>
      </c>
      <c r="D95" s="341">
        <f>'⑦-1損益計算書（製造業）'!D95</f>
        <v>0</v>
      </c>
      <c r="E95" s="325">
        <f>'⑦-1損益計算書（製造業）'!E95</f>
        <v>0</v>
      </c>
      <c r="F95" s="305" t="e">
        <f t="shared" si="36"/>
        <v>#DIV/0!</v>
      </c>
      <c r="G95" s="369"/>
      <c r="H95" s="305" t="e">
        <f t="shared" si="36"/>
        <v>#DIV/0!</v>
      </c>
      <c r="I95" s="325">
        <f t="shared" si="37"/>
        <v>0</v>
      </c>
      <c r="J95" s="349" t="e">
        <f t="shared" si="38"/>
        <v>#DIV/0!</v>
      </c>
      <c r="K95" s="354"/>
      <c r="L95" s="325">
        <f>'⑦-1損益計算書（製造業）'!G95</f>
        <v>0</v>
      </c>
      <c r="M95" s="305" t="e">
        <f t="shared" si="39"/>
        <v>#DIV/0!</v>
      </c>
      <c r="N95" s="369"/>
      <c r="O95" s="305" t="e">
        <f t="shared" si="40"/>
        <v>#DIV/0!</v>
      </c>
      <c r="P95" s="325">
        <f t="shared" si="41"/>
        <v>0</v>
      </c>
      <c r="Q95" s="349" t="e">
        <f t="shared" si="42"/>
        <v>#DIV/0!</v>
      </c>
      <c r="R95" s="354"/>
      <c r="S95" s="325">
        <f>'⑦-1損益計算書（製造業）'!I95</f>
        <v>0</v>
      </c>
      <c r="T95" s="305" t="e">
        <f t="shared" si="43"/>
        <v>#DIV/0!</v>
      </c>
      <c r="U95" s="369"/>
      <c r="V95" s="305" t="e">
        <f t="shared" si="44"/>
        <v>#DIV/0!</v>
      </c>
      <c r="W95" s="325">
        <f t="shared" si="45"/>
        <v>0</v>
      </c>
      <c r="X95" s="349" t="e">
        <f t="shared" si="46"/>
        <v>#DIV/0!</v>
      </c>
      <c r="Y95" s="354"/>
      <c r="Z95" s="325">
        <f>'⑦-1損益計算書（製造業）'!K95</f>
        <v>0</v>
      </c>
      <c r="AA95" s="305" t="e">
        <f t="shared" si="47"/>
        <v>#DIV/0!</v>
      </c>
      <c r="AB95" s="369"/>
      <c r="AC95" s="305" t="e">
        <f t="shared" si="48"/>
        <v>#DIV/0!</v>
      </c>
      <c r="AD95" s="325">
        <f t="shared" si="49"/>
        <v>0</v>
      </c>
      <c r="AE95" s="349" t="e">
        <f t="shared" si="50"/>
        <v>#DIV/0!</v>
      </c>
      <c r="AF95" s="354"/>
      <c r="AG95" s="325">
        <f>'⑦-1損益計算書（製造業）'!M95</f>
        <v>0</v>
      </c>
      <c r="AH95" s="305" t="e">
        <f t="shared" si="51"/>
        <v>#DIV/0!</v>
      </c>
      <c r="AI95" s="369"/>
      <c r="AJ95" s="305" t="e">
        <f t="shared" si="52"/>
        <v>#DIV/0!</v>
      </c>
      <c r="AK95" s="325">
        <f t="shared" si="53"/>
        <v>0</v>
      </c>
      <c r="AL95" s="349" t="e">
        <f t="shared" si="54"/>
        <v>#DIV/0!</v>
      </c>
      <c r="AM95" s="354"/>
    </row>
    <row r="96" spans="1:39" s="264" customFormat="1" ht="12.75" customHeight="1">
      <c r="A96" s="387" t="str">
        <f>'⑦-1損益計算書（製造業）'!A96</f>
        <v>修繕費・設備維持費</v>
      </c>
      <c r="B96" s="381">
        <f>'⑦-1損益計算書（製造業）'!B96</f>
        <v>0</v>
      </c>
      <c r="C96" s="305" t="e">
        <f t="shared" si="35"/>
        <v>#DIV/0!</v>
      </c>
      <c r="D96" s="341">
        <f>'⑦-1損益計算書（製造業）'!D96</f>
        <v>0</v>
      </c>
      <c r="E96" s="325">
        <f>'⑦-1損益計算書（製造業）'!E96</f>
        <v>0</v>
      </c>
      <c r="F96" s="305" t="e">
        <f t="shared" si="36"/>
        <v>#DIV/0!</v>
      </c>
      <c r="G96" s="369"/>
      <c r="H96" s="305" t="e">
        <f t="shared" si="36"/>
        <v>#DIV/0!</v>
      </c>
      <c r="I96" s="325">
        <f t="shared" si="37"/>
        <v>0</v>
      </c>
      <c r="J96" s="349" t="e">
        <f t="shared" si="38"/>
        <v>#DIV/0!</v>
      </c>
      <c r="K96" s="354"/>
      <c r="L96" s="325">
        <f>'⑦-1損益計算書（製造業）'!G96</f>
        <v>0</v>
      </c>
      <c r="M96" s="305" t="e">
        <f t="shared" si="39"/>
        <v>#DIV/0!</v>
      </c>
      <c r="N96" s="369"/>
      <c r="O96" s="305" t="e">
        <f t="shared" si="40"/>
        <v>#DIV/0!</v>
      </c>
      <c r="P96" s="325">
        <f t="shared" si="41"/>
        <v>0</v>
      </c>
      <c r="Q96" s="349" t="e">
        <f t="shared" si="42"/>
        <v>#DIV/0!</v>
      </c>
      <c r="R96" s="354"/>
      <c r="S96" s="325">
        <f>'⑦-1損益計算書（製造業）'!I96</f>
        <v>0</v>
      </c>
      <c r="T96" s="305" t="e">
        <f t="shared" si="43"/>
        <v>#DIV/0!</v>
      </c>
      <c r="U96" s="369"/>
      <c r="V96" s="305" t="e">
        <f t="shared" si="44"/>
        <v>#DIV/0!</v>
      </c>
      <c r="W96" s="325">
        <f t="shared" si="45"/>
        <v>0</v>
      </c>
      <c r="X96" s="349" t="e">
        <f t="shared" si="46"/>
        <v>#DIV/0!</v>
      </c>
      <c r="Y96" s="354"/>
      <c r="Z96" s="325">
        <f>'⑦-1損益計算書（製造業）'!K96</f>
        <v>0</v>
      </c>
      <c r="AA96" s="305" t="e">
        <f t="shared" si="47"/>
        <v>#DIV/0!</v>
      </c>
      <c r="AB96" s="369"/>
      <c r="AC96" s="305" t="e">
        <f t="shared" si="48"/>
        <v>#DIV/0!</v>
      </c>
      <c r="AD96" s="325">
        <f t="shared" si="49"/>
        <v>0</v>
      </c>
      <c r="AE96" s="349" t="e">
        <f t="shared" si="50"/>
        <v>#DIV/0!</v>
      </c>
      <c r="AF96" s="354"/>
      <c r="AG96" s="325">
        <f>'⑦-1損益計算書（製造業）'!M96</f>
        <v>0</v>
      </c>
      <c r="AH96" s="305" t="e">
        <f t="shared" si="51"/>
        <v>#DIV/0!</v>
      </c>
      <c r="AI96" s="369"/>
      <c r="AJ96" s="305" t="e">
        <f t="shared" si="52"/>
        <v>#DIV/0!</v>
      </c>
      <c r="AK96" s="325">
        <f t="shared" si="53"/>
        <v>0</v>
      </c>
      <c r="AL96" s="349" t="e">
        <f t="shared" si="54"/>
        <v>#DIV/0!</v>
      </c>
      <c r="AM96" s="354"/>
    </row>
    <row r="97" spans="1:39" s="264" customFormat="1" ht="12.75" customHeight="1">
      <c r="A97" s="387" t="str">
        <f>'⑦-1損益計算書（製造業）'!A97</f>
        <v>租税公課</v>
      </c>
      <c r="B97" s="381">
        <f>'⑦-1損益計算書（製造業）'!B97</f>
        <v>0</v>
      </c>
      <c r="C97" s="305" t="e">
        <f t="shared" si="35"/>
        <v>#DIV/0!</v>
      </c>
      <c r="D97" s="341">
        <f>'⑦-1損益計算書（製造業）'!D97</f>
        <v>0</v>
      </c>
      <c r="E97" s="325">
        <f>'⑦-1損益計算書（製造業）'!E97</f>
        <v>0</v>
      </c>
      <c r="F97" s="305" t="e">
        <f t="shared" si="36"/>
        <v>#DIV/0!</v>
      </c>
      <c r="G97" s="369"/>
      <c r="H97" s="305" t="e">
        <f t="shared" si="36"/>
        <v>#DIV/0!</v>
      </c>
      <c r="I97" s="325">
        <f t="shared" si="37"/>
        <v>0</v>
      </c>
      <c r="J97" s="349" t="e">
        <f t="shared" si="38"/>
        <v>#DIV/0!</v>
      </c>
      <c r="K97" s="354"/>
      <c r="L97" s="325">
        <f>'⑦-1損益計算書（製造業）'!G97</f>
        <v>0</v>
      </c>
      <c r="M97" s="305" t="e">
        <f t="shared" si="39"/>
        <v>#DIV/0!</v>
      </c>
      <c r="N97" s="369"/>
      <c r="O97" s="305" t="e">
        <f t="shared" si="40"/>
        <v>#DIV/0!</v>
      </c>
      <c r="P97" s="325">
        <f t="shared" si="41"/>
        <v>0</v>
      </c>
      <c r="Q97" s="349" t="e">
        <f t="shared" si="42"/>
        <v>#DIV/0!</v>
      </c>
      <c r="R97" s="354"/>
      <c r="S97" s="325">
        <f>'⑦-1損益計算書（製造業）'!I97</f>
        <v>0</v>
      </c>
      <c r="T97" s="305" t="e">
        <f t="shared" si="43"/>
        <v>#DIV/0!</v>
      </c>
      <c r="U97" s="369"/>
      <c r="V97" s="305" t="e">
        <f t="shared" si="44"/>
        <v>#DIV/0!</v>
      </c>
      <c r="W97" s="325">
        <f t="shared" si="45"/>
        <v>0</v>
      </c>
      <c r="X97" s="349" t="e">
        <f t="shared" si="46"/>
        <v>#DIV/0!</v>
      </c>
      <c r="Y97" s="354"/>
      <c r="Z97" s="325">
        <f>'⑦-1損益計算書（製造業）'!K97</f>
        <v>0</v>
      </c>
      <c r="AA97" s="305" t="e">
        <f t="shared" si="47"/>
        <v>#DIV/0!</v>
      </c>
      <c r="AB97" s="369"/>
      <c r="AC97" s="305" t="e">
        <f t="shared" si="48"/>
        <v>#DIV/0!</v>
      </c>
      <c r="AD97" s="325">
        <f t="shared" si="49"/>
        <v>0</v>
      </c>
      <c r="AE97" s="349" t="e">
        <f t="shared" si="50"/>
        <v>#DIV/0!</v>
      </c>
      <c r="AF97" s="354"/>
      <c r="AG97" s="325">
        <f>'⑦-1損益計算書（製造業）'!M97</f>
        <v>0</v>
      </c>
      <c r="AH97" s="305" t="e">
        <f t="shared" si="51"/>
        <v>#DIV/0!</v>
      </c>
      <c r="AI97" s="369"/>
      <c r="AJ97" s="305" t="e">
        <f t="shared" si="52"/>
        <v>#DIV/0!</v>
      </c>
      <c r="AK97" s="325">
        <f t="shared" si="53"/>
        <v>0</v>
      </c>
      <c r="AL97" s="349" t="e">
        <f t="shared" si="54"/>
        <v>#DIV/0!</v>
      </c>
      <c r="AM97" s="354"/>
    </row>
    <row r="98" spans="1:39" s="264" customFormat="1" ht="12.75" customHeight="1">
      <c r="A98" s="387" t="str">
        <f>'⑦-1損益計算書（製造業）'!A98</f>
        <v>減価償却費</v>
      </c>
      <c r="B98" s="381">
        <f>'⑦-1損益計算書（製造業）'!B98</f>
        <v>0</v>
      </c>
      <c r="C98" s="305" t="e">
        <f t="shared" si="35"/>
        <v>#DIV/0!</v>
      </c>
      <c r="D98" s="341">
        <f>'⑦-1損益計算書（製造業）'!D98</f>
        <v>0</v>
      </c>
      <c r="E98" s="325">
        <f>'⑦-1損益計算書（製造業）'!E98</f>
        <v>0</v>
      </c>
      <c r="F98" s="305" t="e">
        <f t="shared" si="36"/>
        <v>#DIV/0!</v>
      </c>
      <c r="G98" s="369"/>
      <c r="H98" s="305" t="e">
        <f t="shared" si="36"/>
        <v>#DIV/0!</v>
      </c>
      <c r="I98" s="325">
        <f t="shared" si="37"/>
        <v>0</v>
      </c>
      <c r="J98" s="349" t="e">
        <f t="shared" si="38"/>
        <v>#DIV/0!</v>
      </c>
      <c r="K98" s="354"/>
      <c r="L98" s="325">
        <f>'⑦-1損益計算書（製造業）'!G98</f>
        <v>0</v>
      </c>
      <c r="M98" s="305" t="e">
        <f t="shared" si="39"/>
        <v>#DIV/0!</v>
      </c>
      <c r="N98" s="369"/>
      <c r="O98" s="305" t="e">
        <f t="shared" si="40"/>
        <v>#DIV/0!</v>
      </c>
      <c r="P98" s="325">
        <f t="shared" si="41"/>
        <v>0</v>
      </c>
      <c r="Q98" s="349" t="e">
        <f t="shared" si="42"/>
        <v>#DIV/0!</v>
      </c>
      <c r="R98" s="354"/>
      <c r="S98" s="325">
        <f>'⑦-1損益計算書（製造業）'!I98</f>
        <v>0</v>
      </c>
      <c r="T98" s="305" t="e">
        <f t="shared" si="43"/>
        <v>#DIV/0!</v>
      </c>
      <c r="U98" s="369"/>
      <c r="V98" s="305" t="e">
        <f t="shared" si="44"/>
        <v>#DIV/0!</v>
      </c>
      <c r="W98" s="325">
        <f t="shared" si="45"/>
        <v>0</v>
      </c>
      <c r="X98" s="349" t="e">
        <f t="shared" si="46"/>
        <v>#DIV/0!</v>
      </c>
      <c r="Y98" s="354"/>
      <c r="Z98" s="325">
        <f>'⑦-1損益計算書（製造業）'!K98</f>
        <v>0</v>
      </c>
      <c r="AA98" s="305" t="e">
        <f t="shared" si="47"/>
        <v>#DIV/0!</v>
      </c>
      <c r="AB98" s="369"/>
      <c r="AC98" s="305" t="e">
        <f t="shared" si="48"/>
        <v>#DIV/0!</v>
      </c>
      <c r="AD98" s="325">
        <f t="shared" si="49"/>
        <v>0</v>
      </c>
      <c r="AE98" s="349" t="e">
        <f t="shared" si="50"/>
        <v>#DIV/0!</v>
      </c>
      <c r="AF98" s="354"/>
      <c r="AG98" s="325">
        <f>'⑦-1損益計算書（製造業）'!M98</f>
        <v>0</v>
      </c>
      <c r="AH98" s="305" t="e">
        <f t="shared" si="51"/>
        <v>#DIV/0!</v>
      </c>
      <c r="AI98" s="369"/>
      <c r="AJ98" s="305" t="e">
        <f t="shared" si="52"/>
        <v>#DIV/0!</v>
      </c>
      <c r="AK98" s="325">
        <f t="shared" si="53"/>
        <v>0</v>
      </c>
      <c r="AL98" s="349" t="e">
        <f t="shared" si="54"/>
        <v>#DIV/0!</v>
      </c>
      <c r="AM98" s="354"/>
    </row>
    <row r="99" spans="1:39" s="264" customFormat="1" ht="12.75" customHeight="1">
      <c r="A99" s="387" t="str">
        <f>'⑦-1損益計算書（製造業）'!A99</f>
        <v>教育研修費</v>
      </c>
      <c r="B99" s="381">
        <f>'⑦-1損益計算書（製造業）'!B99</f>
        <v>0</v>
      </c>
      <c r="C99" s="305" t="e">
        <f t="shared" si="35"/>
        <v>#DIV/0!</v>
      </c>
      <c r="D99" s="341">
        <f>'⑦-1損益計算書（製造業）'!D99</f>
        <v>0</v>
      </c>
      <c r="E99" s="325">
        <f>'⑦-1損益計算書（製造業）'!E99</f>
        <v>0</v>
      </c>
      <c r="F99" s="305" t="e">
        <f t="shared" si="36"/>
        <v>#DIV/0!</v>
      </c>
      <c r="G99" s="369"/>
      <c r="H99" s="305" t="e">
        <f t="shared" si="36"/>
        <v>#DIV/0!</v>
      </c>
      <c r="I99" s="325">
        <f t="shared" si="37"/>
        <v>0</v>
      </c>
      <c r="J99" s="349" t="e">
        <f t="shared" si="38"/>
        <v>#DIV/0!</v>
      </c>
      <c r="K99" s="354"/>
      <c r="L99" s="325">
        <f>'⑦-1損益計算書（製造業）'!G99</f>
        <v>0</v>
      </c>
      <c r="M99" s="305" t="e">
        <f t="shared" si="39"/>
        <v>#DIV/0!</v>
      </c>
      <c r="N99" s="369"/>
      <c r="O99" s="305" t="e">
        <f t="shared" si="40"/>
        <v>#DIV/0!</v>
      </c>
      <c r="P99" s="325">
        <f t="shared" si="41"/>
        <v>0</v>
      </c>
      <c r="Q99" s="349" t="e">
        <f t="shared" si="42"/>
        <v>#DIV/0!</v>
      </c>
      <c r="R99" s="354"/>
      <c r="S99" s="325">
        <f>'⑦-1損益計算書（製造業）'!I99</f>
        <v>0</v>
      </c>
      <c r="T99" s="305" t="e">
        <f t="shared" si="43"/>
        <v>#DIV/0!</v>
      </c>
      <c r="U99" s="369"/>
      <c r="V99" s="305" t="e">
        <f t="shared" si="44"/>
        <v>#DIV/0!</v>
      </c>
      <c r="W99" s="325">
        <f t="shared" si="45"/>
        <v>0</v>
      </c>
      <c r="X99" s="349" t="e">
        <f t="shared" si="46"/>
        <v>#DIV/0!</v>
      </c>
      <c r="Y99" s="354"/>
      <c r="Z99" s="325">
        <f>'⑦-1損益計算書（製造業）'!K99</f>
        <v>0</v>
      </c>
      <c r="AA99" s="305" t="e">
        <f t="shared" si="47"/>
        <v>#DIV/0!</v>
      </c>
      <c r="AB99" s="369"/>
      <c r="AC99" s="305" t="e">
        <f t="shared" si="48"/>
        <v>#DIV/0!</v>
      </c>
      <c r="AD99" s="325">
        <f t="shared" si="49"/>
        <v>0</v>
      </c>
      <c r="AE99" s="349" t="e">
        <f t="shared" si="50"/>
        <v>#DIV/0!</v>
      </c>
      <c r="AF99" s="354"/>
      <c r="AG99" s="325">
        <f>'⑦-1損益計算書（製造業）'!M99</f>
        <v>0</v>
      </c>
      <c r="AH99" s="305" t="e">
        <f t="shared" si="51"/>
        <v>#DIV/0!</v>
      </c>
      <c r="AI99" s="369"/>
      <c r="AJ99" s="305" t="e">
        <f t="shared" si="52"/>
        <v>#DIV/0!</v>
      </c>
      <c r="AK99" s="325">
        <f t="shared" si="53"/>
        <v>0</v>
      </c>
      <c r="AL99" s="349" t="e">
        <f t="shared" si="54"/>
        <v>#DIV/0!</v>
      </c>
      <c r="AM99" s="354"/>
    </row>
    <row r="100" spans="1:39" s="264" customFormat="1" ht="12.75" customHeight="1">
      <c r="A100" s="387" t="str">
        <f>'⑦-1損益計算書（製造業）'!A100</f>
        <v>製造固定費１</v>
      </c>
      <c r="B100" s="381">
        <f>'⑦-1損益計算書（製造業）'!B100</f>
        <v>0</v>
      </c>
      <c r="C100" s="305" t="e">
        <f t="shared" si="35"/>
        <v>#DIV/0!</v>
      </c>
      <c r="D100" s="341">
        <f>'⑦-1損益計算書（製造業）'!D100</f>
        <v>0</v>
      </c>
      <c r="E100" s="325">
        <f>'⑦-1損益計算書（製造業）'!E100</f>
        <v>0</v>
      </c>
      <c r="F100" s="305" t="e">
        <f t="shared" si="36"/>
        <v>#DIV/0!</v>
      </c>
      <c r="G100" s="369"/>
      <c r="H100" s="305" t="e">
        <f t="shared" si="36"/>
        <v>#DIV/0!</v>
      </c>
      <c r="I100" s="325">
        <f t="shared" si="37"/>
        <v>0</v>
      </c>
      <c r="J100" s="349" t="e">
        <f t="shared" si="38"/>
        <v>#DIV/0!</v>
      </c>
      <c r="K100" s="354"/>
      <c r="L100" s="325">
        <f>'⑦-1損益計算書（製造業）'!G100</f>
        <v>0</v>
      </c>
      <c r="M100" s="305" t="e">
        <f t="shared" si="39"/>
        <v>#DIV/0!</v>
      </c>
      <c r="N100" s="369"/>
      <c r="O100" s="305" t="e">
        <f t="shared" si="40"/>
        <v>#DIV/0!</v>
      </c>
      <c r="P100" s="325">
        <f t="shared" si="41"/>
        <v>0</v>
      </c>
      <c r="Q100" s="349" t="e">
        <f t="shared" si="42"/>
        <v>#DIV/0!</v>
      </c>
      <c r="R100" s="354"/>
      <c r="S100" s="325">
        <f>'⑦-1損益計算書（製造業）'!I100</f>
        <v>0</v>
      </c>
      <c r="T100" s="305" t="e">
        <f t="shared" si="43"/>
        <v>#DIV/0!</v>
      </c>
      <c r="U100" s="369"/>
      <c r="V100" s="305" t="e">
        <f t="shared" si="44"/>
        <v>#DIV/0!</v>
      </c>
      <c r="W100" s="325">
        <f t="shared" si="45"/>
        <v>0</v>
      </c>
      <c r="X100" s="349" t="e">
        <f t="shared" si="46"/>
        <v>#DIV/0!</v>
      </c>
      <c r="Y100" s="354"/>
      <c r="Z100" s="325">
        <f>'⑦-1損益計算書（製造業）'!K100</f>
        <v>0</v>
      </c>
      <c r="AA100" s="305" t="e">
        <f t="shared" si="47"/>
        <v>#DIV/0!</v>
      </c>
      <c r="AB100" s="369"/>
      <c r="AC100" s="305" t="e">
        <f t="shared" si="48"/>
        <v>#DIV/0!</v>
      </c>
      <c r="AD100" s="325">
        <f t="shared" si="49"/>
        <v>0</v>
      </c>
      <c r="AE100" s="349" t="e">
        <f t="shared" si="50"/>
        <v>#DIV/0!</v>
      </c>
      <c r="AF100" s="354"/>
      <c r="AG100" s="325">
        <f>'⑦-1損益計算書（製造業）'!M100</f>
        <v>0</v>
      </c>
      <c r="AH100" s="305" t="e">
        <f t="shared" si="51"/>
        <v>#DIV/0!</v>
      </c>
      <c r="AI100" s="369"/>
      <c r="AJ100" s="305" t="e">
        <f t="shared" si="52"/>
        <v>#DIV/0!</v>
      </c>
      <c r="AK100" s="325">
        <f t="shared" si="53"/>
        <v>0</v>
      </c>
      <c r="AL100" s="349" t="e">
        <f t="shared" si="54"/>
        <v>#DIV/0!</v>
      </c>
      <c r="AM100" s="354"/>
    </row>
    <row r="101" spans="1:39" s="264" customFormat="1" ht="12.75" customHeight="1">
      <c r="A101" s="387" t="str">
        <f>'⑦-1損益計算書（製造業）'!A101</f>
        <v>製造固定費２</v>
      </c>
      <c r="B101" s="381">
        <f>'⑦-1損益計算書（製造業）'!B101</f>
        <v>0</v>
      </c>
      <c r="C101" s="305" t="e">
        <f t="shared" si="35"/>
        <v>#DIV/0!</v>
      </c>
      <c r="D101" s="341">
        <f>'⑦-1損益計算書（製造業）'!D101</f>
        <v>0</v>
      </c>
      <c r="E101" s="325">
        <f>'⑦-1損益計算書（製造業）'!E101</f>
        <v>0</v>
      </c>
      <c r="F101" s="305" t="e">
        <f t="shared" si="36"/>
        <v>#DIV/0!</v>
      </c>
      <c r="G101" s="369"/>
      <c r="H101" s="305" t="e">
        <f t="shared" si="36"/>
        <v>#DIV/0!</v>
      </c>
      <c r="I101" s="325">
        <f t="shared" si="37"/>
        <v>0</v>
      </c>
      <c r="J101" s="349" t="e">
        <f t="shared" si="38"/>
        <v>#DIV/0!</v>
      </c>
      <c r="K101" s="354"/>
      <c r="L101" s="325">
        <f>'⑦-1損益計算書（製造業）'!G101</f>
        <v>0</v>
      </c>
      <c r="M101" s="305" t="e">
        <f t="shared" si="39"/>
        <v>#DIV/0!</v>
      </c>
      <c r="N101" s="369"/>
      <c r="O101" s="305" t="e">
        <f t="shared" si="40"/>
        <v>#DIV/0!</v>
      </c>
      <c r="P101" s="325">
        <f t="shared" si="41"/>
        <v>0</v>
      </c>
      <c r="Q101" s="349" t="e">
        <f t="shared" si="42"/>
        <v>#DIV/0!</v>
      </c>
      <c r="R101" s="354"/>
      <c r="S101" s="325">
        <f>'⑦-1損益計算書（製造業）'!I101</f>
        <v>0</v>
      </c>
      <c r="T101" s="305" t="e">
        <f t="shared" si="43"/>
        <v>#DIV/0!</v>
      </c>
      <c r="U101" s="369"/>
      <c r="V101" s="305" t="e">
        <f t="shared" si="44"/>
        <v>#DIV/0!</v>
      </c>
      <c r="W101" s="325">
        <f t="shared" si="45"/>
        <v>0</v>
      </c>
      <c r="X101" s="349" t="e">
        <f t="shared" si="46"/>
        <v>#DIV/0!</v>
      </c>
      <c r="Y101" s="354"/>
      <c r="Z101" s="325">
        <f>'⑦-1損益計算書（製造業）'!K101</f>
        <v>0</v>
      </c>
      <c r="AA101" s="305" t="e">
        <f t="shared" si="47"/>
        <v>#DIV/0!</v>
      </c>
      <c r="AB101" s="369"/>
      <c r="AC101" s="305" t="e">
        <f t="shared" si="48"/>
        <v>#DIV/0!</v>
      </c>
      <c r="AD101" s="325">
        <f t="shared" si="49"/>
        <v>0</v>
      </c>
      <c r="AE101" s="349" t="e">
        <f t="shared" si="50"/>
        <v>#DIV/0!</v>
      </c>
      <c r="AF101" s="354"/>
      <c r="AG101" s="325">
        <f>'⑦-1損益計算書（製造業）'!M101</f>
        <v>0</v>
      </c>
      <c r="AH101" s="305" t="e">
        <f t="shared" si="51"/>
        <v>#DIV/0!</v>
      </c>
      <c r="AI101" s="369"/>
      <c r="AJ101" s="305" t="e">
        <f t="shared" si="52"/>
        <v>#DIV/0!</v>
      </c>
      <c r="AK101" s="325">
        <f t="shared" si="53"/>
        <v>0</v>
      </c>
      <c r="AL101" s="349" t="e">
        <f t="shared" si="54"/>
        <v>#DIV/0!</v>
      </c>
      <c r="AM101" s="354"/>
    </row>
    <row r="102" spans="1:39" s="264" customFormat="1" ht="12.75" customHeight="1">
      <c r="A102" s="387" t="str">
        <f>'⑦-1損益計算書（製造業）'!A102</f>
        <v>製造固定費３</v>
      </c>
      <c r="B102" s="381">
        <f>'⑦-1損益計算書（製造業）'!B102</f>
        <v>0</v>
      </c>
      <c r="C102" s="305" t="e">
        <f t="shared" si="35"/>
        <v>#DIV/0!</v>
      </c>
      <c r="D102" s="341">
        <f>'⑦-1損益計算書（製造業）'!D102</f>
        <v>0</v>
      </c>
      <c r="E102" s="325">
        <f>'⑦-1損益計算書（製造業）'!E102</f>
        <v>0</v>
      </c>
      <c r="F102" s="305" t="e">
        <f t="shared" si="36"/>
        <v>#DIV/0!</v>
      </c>
      <c r="G102" s="369"/>
      <c r="H102" s="305" t="e">
        <f t="shared" si="36"/>
        <v>#DIV/0!</v>
      </c>
      <c r="I102" s="325">
        <f t="shared" si="37"/>
        <v>0</v>
      </c>
      <c r="J102" s="349" t="e">
        <f t="shared" si="38"/>
        <v>#DIV/0!</v>
      </c>
      <c r="K102" s="354"/>
      <c r="L102" s="325">
        <f>'⑦-1損益計算書（製造業）'!G102</f>
        <v>0</v>
      </c>
      <c r="M102" s="305" t="e">
        <f t="shared" si="39"/>
        <v>#DIV/0!</v>
      </c>
      <c r="N102" s="369"/>
      <c r="O102" s="305" t="e">
        <f t="shared" si="40"/>
        <v>#DIV/0!</v>
      </c>
      <c r="P102" s="325">
        <f t="shared" si="41"/>
        <v>0</v>
      </c>
      <c r="Q102" s="349" t="e">
        <f t="shared" si="42"/>
        <v>#DIV/0!</v>
      </c>
      <c r="R102" s="354"/>
      <c r="S102" s="325">
        <f>'⑦-1損益計算書（製造業）'!I102</f>
        <v>0</v>
      </c>
      <c r="T102" s="305" t="e">
        <f t="shared" si="43"/>
        <v>#DIV/0!</v>
      </c>
      <c r="U102" s="369"/>
      <c r="V102" s="305" t="e">
        <f t="shared" si="44"/>
        <v>#DIV/0!</v>
      </c>
      <c r="W102" s="325">
        <f t="shared" si="45"/>
        <v>0</v>
      </c>
      <c r="X102" s="349" t="e">
        <f t="shared" si="46"/>
        <v>#DIV/0!</v>
      </c>
      <c r="Y102" s="354"/>
      <c r="Z102" s="325">
        <f>'⑦-1損益計算書（製造業）'!K102</f>
        <v>0</v>
      </c>
      <c r="AA102" s="305" t="e">
        <f t="shared" si="47"/>
        <v>#DIV/0!</v>
      </c>
      <c r="AB102" s="369"/>
      <c r="AC102" s="305" t="e">
        <f t="shared" si="48"/>
        <v>#DIV/0!</v>
      </c>
      <c r="AD102" s="325">
        <f t="shared" si="49"/>
        <v>0</v>
      </c>
      <c r="AE102" s="349" t="e">
        <f t="shared" si="50"/>
        <v>#DIV/0!</v>
      </c>
      <c r="AF102" s="354"/>
      <c r="AG102" s="325">
        <f>'⑦-1損益計算書（製造業）'!M102</f>
        <v>0</v>
      </c>
      <c r="AH102" s="305" t="e">
        <f t="shared" si="51"/>
        <v>#DIV/0!</v>
      </c>
      <c r="AI102" s="369"/>
      <c r="AJ102" s="305" t="e">
        <f t="shared" si="52"/>
        <v>#DIV/0!</v>
      </c>
      <c r="AK102" s="325">
        <f t="shared" si="53"/>
        <v>0</v>
      </c>
      <c r="AL102" s="349" t="e">
        <f t="shared" si="54"/>
        <v>#DIV/0!</v>
      </c>
      <c r="AM102" s="354"/>
    </row>
    <row r="103" spans="1:39" s="264" customFormat="1" ht="12.75" customHeight="1">
      <c r="A103" s="388" t="str">
        <f>'⑦-1損益計算書（製造業）'!A103</f>
        <v>＜製造経費合計＞</v>
      </c>
      <c r="B103" s="304">
        <f>'⑦-1損益計算書（製造業）'!B103</f>
        <v>0</v>
      </c>
      <c r="C103" s="306" t="e">
        <f t="shared" si="35"/>
        <v>#DIV/0!</v>
      </c>
      <c r="D103" s="342">
        <f>'⑦-1損益計算書（製造業）'!D103</f>
        <v>0</v>
      </c>
      <c r="E103" s="304">
        <f>'⑦-1損益計算書（製造業）'!E103</f>
        <v>0</v>
      </c>
      <c r="F103" s="306" t="e">
        <f t="shared" si="36"/>
        <v>#DIV/0!</v>
      </c>
      <c r="G103" s="304">
        <f>SUM(G87:G102)</f>
        <v>0</v>
      </c>
      <c r="H103" s="306" t="e">
        <f t="shared" si="36"/>
        <v>#DIV/0!</v>
      </c>
      <c r="I103" s="304">
        <f t="shared" si="37"/>
        <v>0</v>
      </c>
      <c r="J103" s="350" t="e">
        <f t="shared" si="38"/>
        <v>#DIV/0!</v>
      </c>
      <c r="K103" s="356"/>
      <c r="L103" s="304">
        <f>'⑦-1損益計算書（製造業）'!G103</f>
        <v>0</v>
      </c>
      <c r="M103" s="306" t="e">
        <f t="shared" si="39"/>
        <v>#DIV/0!</v>
      </c>
      <c r="N103" s="304">
        <f>SUM(N87:N102)</f>
        <v>0</v>
      </c>
      <c r="O103" s="306" t="e">
        <f t="shared" si="40"/>
        <v>#DIV/0!</v>
      </c>
      <c r="P103" s="304">
        <f t="shared" si="41"/>
        <v>0</v>
      </c>
      <c r="Q103" s="350" t="e">
        <f t="shared" si="42"/>
        <v>#DIV/0!</v>
      </c>
      <c r="R103" s="356"/>
      <c r="S103" s="304">
        <f>'⑦-1損益計算書（製造業）'!I103</f>
        <v>0</v>
      </c>
      <c r="T103" s="306" t="e">
        <f t="shared" si="43"/>
        <v>#DIV/0!</v>
      </c>
      <c r="U103" s="304">
        <f>SUM(U87:U102)</f>
        <v>0</v>
      </c>
      <c r="V103" s="306" t="e">
        <f t="shared" si="44"/>
        <v>#DIV/0!</v>
      </c>
      <c r="W103" s="304">
        <f t="shared" si="45"/>
        <v>0</v>
      </c>
      <c r="X103" s="350" t="e">
        <f t="shared" si="46"/>
        <v>#DIV/0!</v>
      </c>
      <c r="Y103" s="356"/>
      <c r="Z103" s="304">
        <f>'⑦-1損益計算書（製造業）'!K103</f>
        <v>0</v>
      </c>
      <c r="AA103" s="306" t="e">
        <f t="shared" si="47"/>
        <v>#DIV/0!</v>
      </c>
      <c r="AB103" s="304">
        <f>SUM(AB87:AB102)</f>
        <v>0</v>
      </c>
      <c r="AC103" s="306" t="e">
        <f t="shared" si="48"/>
        <v>#DIV/0!</v>
      </c>
      <c r="AD103" s="304">
        <f t="shared" si="49"/>
        <v>0</v>
      </c>
      <c r="AE103" s="350" t="e">
        <f t="shared" si="50"/>
        <v>#DIV/0!</v>
      </c>
      <c r="AF103" s="356"/>
      <c r="AG103" s="304">
        <f>'⑦-1損益計算書（製造業）'!M103</f>
        <v>0</v>
      </c>
      <c r="AH103" s="306" t="e">
        <f t="shared" si="51"/>
        <v>#DIV/0!</v>
      </c>
      <c r="AI103" s="304">
        <f>SUM(AI87:AI102)</f>
        <v>0</v>
      </c>
      <c r="AJ103" s="306" t="e">
        <f t="shared" si="52"/>
        <v>#DIV/0!</v>
      </c>
      <c r="AK103" s="304">
        <f t="shared" si="53"/>
        <v>0</v>
      </c>
      <c r="AL103" s="350" t="e">
        <f t="shared" si="54"/>
        <v>#DIV/0!</v>
      </c>
      <c r="AM103" s="356"/>
    </row>
    <row r="104" spans="1:39" s="264" customFormat="1" ht="12.75" customHeight="1">
      <c r="A104" s="388" t="str">
        <f>'⑦-1損益計算書（製造業）'!A104</f>
        <v>＜総製造経費＞</v>
      </c>
      <c r="B104" s="304">
        <f>'⑦-1損益計算書（製造業）'!B104</f>
        <v>0</v>
      </c>
      <c r="C104" s="306" t="e">
        <f t="shared" si="35"/>
        <v>#DIV/0!</v>
      </c>
      <c r="D104" s="342">
        <f>'⑦-1損益計算書（製造業）'!D104</f>
        <v>0</v>
      </c>
      <c r="E104" s="304">
        <f>'⑦-1損益計算書（製造業）'!E104</f>
        <v>0</v>
      </c>
      <c r="F104" s="306" t="e">
        <f t="shared" si="36"/>
        <v>#DIV/0!</v>
      </c>
      <c r="G104" s="304">
        <f>G103+G85+G86+G79</f>
        <v>0</v>
      </c>
      <c r="H104" s="306" t="e">
        <f t="shared" si="36"/>
        <v>#DIV/0!</v>
      </c>
      <c r="I104" s="304">
        <f t="shared" si="37"/>
        <v>0</v>
      </c>
      <c r="J104" s="350" t="e">
        <f t="shared" si="38"/>
        <v>#DIV/0!</v>
      </c>
      <c r="K104" s="356"/>
      <c r="L104" s="304">
        <f>'⑦-1損益計算書（製造業）'!G104</f>
        <v>0</v>
      </c>
      <c r="M104" s="306" t="e">
        <f t="shared" si="39"/>
        <v>#DIV/0!</v>
      </c>
      <c r="N104" s="304">
        <f>N103+N85+N86+N79</f>
        <v>0</v>
      </c>
      <c r="O104" s="306" t="e">
        <f t="shared" si="40"/>
        <v>#DIV/0!</v>
      </c>
      <c r="P104" s="304">
        <f t="shared" si="41"/>
        <v>0</v>
      </c>
      <c r="Q104" s="350" t="e">
        <f t="shared" si="42"/>
        <v>#DIV/0!</v>
      </c>
      <c r="R104" s="356"/>
      <c r="S104" s="304">
        <f>'⑦-1損益計算書（製造業）'!I104</f>
        <v>0</v>
      </c>
      <c r="T104" s="306" t="e">
        <f t="shared" si="43"/>
        <v>#DIV/0!</v>
      </c>
      <c r="U104" s="304">
        <f>U103+U85+U86+U79</f>
        <v>0</v>
      </c>
      <c r="V104" s="306" t="e">
        <f t="shared" si="44"/>
        <v>#DIV/0!</v>
      </c>
      <c r="W104" s="304">
        <f t="shared" si="45"/>
        <v>0</v>
      </c>
      <c r="X104" s="350" t="e">
        <f t="shared" si="46"/>
        <v>#DIV/0!</v>
      </c>
      <c r="Y104" s="356"/>
      <c r="Z104" s="304">
        <f>'⑦-1損益計算書（製造業）'!K104</f>
        <v>0</v>
      </c>
      <c r="AA104" s="306" t="e">
        <f t="shared" si="47"/>
        <v>#DIV/0!</v>
      </c>
      <c r="AB104" s="304">
        <f>AB103+AB85+AB86+AB79</f>
        <v>0</v>
      </c>
      <c r="AC104" s="306" t="e">
        <f t="shared" si="48"/>
        <v>#DIV/0!</v>
      </c>
      <c r="AD104" s="304">
        <f t="shared" si="49"/>
        <v>0</v>
      </c>
      <c r="AE104" s="350" t="e">
        <f t="shared" si="50"/>
        <v>#DIV/0!</v>
      </c>
      <c r="AF104" s="356"/>
      <c r="AG104" s="304">
        <f>'⑦-1損益計算書（製造業）'!M104</f>
        <v>0</v>
      </c>
      <c r="AH104" s="306" t="e">
        <f t="shared" si="51"/>
        <v>#DIV/0!</v>
      </c>
      <c r="AI104" s="304">
        <f>AI103+AI85+AI86+AI79</f>
        <v>0</v>
      </c>
      <c r="AJ104" s="306" t="e">
        <f t="shared" si="52"/>
        <v>#DIV/0!</v>
      </c>
      <c r="AK104" s="304">
        <f t="shared" si="53"/>
        <v>0</v>
      </c>
      <c r="AL104" s="350" t="e">
        <f t="shared" si="54"/>
        <v>#DIV/0!</v>
      </c>
      <c r="AM104" s="356"/>
    </row>
    <row r="105" spans="1:39" s="291" customFormat="1" ht="12.75" customHeight="1">
      <c r="A105" s="287"/>
      <c r="B105" s="288"/>
      <c r="C105" s="289"/>
      <c r="D105" s="290"/>
      <c r="E105" s="288"/>
      <c r="F105" s="288"/>
      <c r="G105" s="288"/>
      <c r="H105" s="288"/>
      <c r="I105" s="288"/>
      <c r="J105" s="288"/>
      <c r="K105" s="290"/>
      <c r="L105" s="288"/>
      <c r="M105" s="288"/>
      <c r="N105" s="288"/>
      <c r="O105" s="288"/>
      <c r="P105" s="288"/>
      <c r="Q105" s="288"/>
      <c r="R105" s="290"/>
      <c r="S105" s="288"/>
      <c r="T105" s="288"/>
      <c r="U105" s="288"/>
      <c r="V105" s="288"/>
      <c r="W105" s="288"/>
      <c r="X105" s="288"/>
      <c r="Y105" s="290"/>
      <c r="Z105" s="288"/>
      <c r="AA105" s="288"/>
      <c r="AB105" s="288"/>
      <c r="AC105" s="288"/>
      <c r="AD105" s="288"/>
      <c r="AE105" s="288"/>
      <c r="AF105" s="290"/>
      <c r="AG105" s="288"/>
      <c r="AH105" s="288"/>
      <c r="AI105" s="288"/>
      <c r="AJ105" s="288"/>
      <c r="AK105" s="288"/>
      <c r="AL105" s="288"/>
      <c r="AM105" s="290"/>
    </row>
    <row r="106" spans="1:39" s="264" customFormat="1" ht="12.75" customHeight="1">
      <c r="A106" s="741" t="str">
        <f>'⑦-1損益計算書（製造業）'!A106</f>
        <v>＜純資産の部＞</v>
      </c>
      <c r="B106" s="424" t="str">
        <f>B5</f>
        <v>前期</v>
      </c>
      <c r="C106" s="425"/>
      <c r="D106" s="743" t="str">
        <f>D74</f>
        <v>計画根拠</v>
      </c>
      <c r="E106" s="746" t="str">
        <f>E5</f>
        <v>当期予測</v>
      </c>
      <c r="F106" s="747"/>
      <c r="G106" s="747">
        <f>G5</f>
        <v>0</v>
      </c>
      <c r="H106" s="340" t="str">
        <f>H74</f>
        <v>（</v>
      </c>
      <c r="I106" s="745">
        <f>I74</f>
        <v>0</v>
      </c>
      <c r="J106" s="745"/>
      <c r="K106" s="364" t="str">
        <f>K74</f>
        <v>）</v>
      </c>
      <c r="L106" s="746" t="str">
        <f>L5</f>
        <v>2年目</v>
      </c>
      <c r="M106" s="747"/>
      <c r="N106" s="747">
        <f>N5</f>
        <v>0</v>
      </c>
      <c r="O106" s="340" t="str">
        <f>O74</f>
        <v>（</v>
      </c>
      <c r="P106" s="745">
        <f>P74</f>
        <v>0</v>
      </c>
      <c r="Q106" s="745"/>
      <c r="R106" s="364" t="str">
        <f>R74</f>
        <v>）</v>
      </c>
      <c r="S106" s="746" t="str">
        <f>S5</f>
        <v>3年目</v>
      </c>
      <c r="T106" s="747"/>
      <c r="U106" s="747">
        <f>U5</f>
        <v>0</v>
      </c>
      <c r="V106" s="340" t="str">
        <f>V74</f>
        <v>（</v>
      </c>
      <c r="W106" s="745">
        <f>W74</f>
        <v>0</v>
      </c>
      <c r="X106" s="745"/>
      <c r="Y106" s="364" t="str">
        <f>Y74</f>
        <v>）</v>
      </c>
      <c r="Z106" s="746" t="str">
        <f>Z5</f>
        <v>4年目</v>
      </c>
      <c r="AA106" s="747"/>
      <c r="AB106" s="747">
        <f>AB5</f>
        <v>0</v>
      </c>
      <c r="AC106" s="340" t="str">
        <f>AC74</f>
        <v>（</v>
      </c>
      <c r="AD106" s="745">
        <f>AD74</f>
        <v>0</v>
      </c>
      <c r="AE106" s="745"/>
      <c r="AF106" s="364" t="str">
        <f>AF74</f>
        <v>）</v>
      </c>
      <c r="AG106" s="746" t="str">
        <f>AG5</f>
        <v>5年目</v>
      </c>
      <c r="AH106" s="747"/>
      <c r="AI106" s="747">
        <f>AI5</f>
        <v>0</v>
      </c>
      <c r="AJ106" s="340" t="str">
        <f>AJ74</f>
        <v>（</v>
      </c>
      <c r="AK106" s="745">
        <f>AK74</f>
        <v>0</v>
      </c>
      <c r="AL106" s="745"/>
      <c r="AM106" s="364" t="str">
        <f>AM74</f>
        <v>）</v>
      </c>
    </row>
    <row r="107" spans="1:39" s="264" customFormat="1" ht="12.75" customHeight="1">
      <c r="A107" s="742">
        <f>'⑦-1損益計算書（製造業）'!A107</f>
        <v>0</v>
      </c>
      <c r="B107" s="308">
        <f>B6</f>
        <v>0</v>
      </c>
      <c r="C107" s="309" t="str">
        <f>C6</f>
        <v>売上比</v>
      </c>
      <c r="D107" s="744"/>
      <c r="E107" s="301" t="str">
        <f>E6</f>
        <v>計画</v>
      </c>
      <c r="F107" s="309" t="str">
        <f>F6</f>
        <v>売上比</v>
      </c>
      <c r="G107" s="339" t="str">
        <f>G6</f>
        <v>実績</v>
      </c>
      <c r="H107" s="309" t="str">
        <f>H6</f>
        <v>売上比</v>
      </c>
      <c r="I107" s="339" t="str">
        <f>I6</f>
        <v>金額差異</v>
      </c>
      <c r="J107" s="383" t="str">
        <f>J6</f>
        <v>比率差異</v>
      </c>
      <c r="K107" s="362" t="str">
        <f>K75</f>
        <v>今期計画差異理由等</v>
      </c>
      <c r="L107" s="301" t="str">
        <f>L6</f>
        <v>計画</v>
      </c>
      <c r="M107" s="309" t="str">
        <f>M6</f>
        <v>売上比</v>
      </c>
      <c r="N107" s="339" t="str">
        <f>N6</f>
        <v>実績</v>
      </c>
      <c r="O107" s="309" t="str">
        <f>O6</f>
        <v>売上比</v>
      </c>
      <c r="P107" s="339" t="str">
        <f>P6</f>
        <v>金額差異</v>
      </c>
      <c r="Q107" s="383" t="str">
        <f>Q6</f>
        <v>比率差異</v>
      </c>
      <c r="R107" s="362" t="str">
        <f>R75</f>
        <v>今期計画差異理由等</v>
      </c>
      <c r="S107" s="301" t="str">
        <f>S6</f>
        <v>計画</v>
      </c>
      <c r="T107" s="309" t="str">
        <f>T6</f>
        <v>売上比</v>
      </c>
      <c r="U107" s="339" t="str">
        <f>U6</f>
        <v>実績</v>
      </c>
      <c r="V107" s="309" t="str">
        <f>V6</f>
        <v>売上比</v>
      </c>
      <c r="W107" s="339" t="str">
        <f>W6</f>
        <v>金額差異</v>
      </c>
      <c r="X107" s="383" t="str">
        <f>X6</f>
        <v>比率差異</v>
      </c>
      <c r="Y107" s="362" t="str">
        <f>Y75</f>
        <v>今期計画差異理由等</v>
      </c>
      <c r="Z107" s="301" t="str">
        <f>Z6</f>
        <v>計画</v>
      </c>
      <c r="AA107" s="309" t="str">
        <f>AA6</f>
        <v>売上比</v>
      </c>
      <c r="AB107" s="339" t="str">
        <f>AB6</f>
        <v>実績</v>
      </c>
      <c r="AC107" s="309" t="str">
        <f>AC6</f>
        <v>売上比</v>
      </c>
      <c r="AD107" s="339" t="str">
        <f>AD6</f>
        <v>金額差異</v>
      </c>
      <c r="AE107" s="383" t="str">
        <f>AE6</f>
        <v>比率差異</v>
      </c>
      <c r="AF107" s="362" t="str">
        <f>AF75</f>
        <v>今期計画差異理由等</v>
      </c>
      <c r="AG107" s="301" t="str">
        <f>AG6</f>
        <v>計画</v>
      </c>
      <c r="AH107" s="309" t="str">
        <f>AH6</f>
        <v>売上比</v>
      </c>
      <c r="AI107" s="339" t="str">
        <f>AI6</f>
        <v>実績</v>
      </c>
      <c r="AJ107" s="309" t="str">
        <f>AJ6</f>
        <v>売上比</v>
      </c>
      <c r="AK107" s="339" t="str">
        <f>AK6</f>
        <v>金額差異</v>
      </c>
      <c r="AL107" s="383" t="str">
        <f>AL6</f>
        <v>比率差異</v>
      </c>
      <c r="AM107" s="362" t="str">
        <f>AM75</f>
        <v>今期計画差異理由等</v>
      </c>
    </row>
    <row r="108" spans="1:39" s="264" customFormat="1" ht="12.75" customHeight="1">
      <c r="A108" s="387" t="str">
        <f>'⑦-1損益計算書（製造業）'!A108</f>
        <v>純資産残高</v>
      </c>
      <c r="B108" s="381">
        <f>'⑦-1損益計算書（製造業）'!B108</f>
        <v>0</v>
      </c>
      <c r="C108" s="305" t="e">
        <f>B108/$B$12</f>
        <v>#DIV/0!</v>
      </c>
      <c r="D108" s="341">
        <f>'⑦-1損益計算書（製造業）'!D108</f>
        <v>0</v>
      </c>
      <c r="E108" s="310">
        <f>'⑦-1損益計算書（製造業）'!E108</f>
        <v>0</v>
      </c>
      <c r="F108" s="305" t="e">
        <f>E108/$B$12</f>
        <v>#DIV/0!</v>
      </c>
      <c r="G108" s="310">
        <f>B108+G70</f>
        <v>0</v>
      </c>
      <c r="H108" s="305" t="e">
        <f>G108/$B$12</f>
        <v>#DIV/0!</v>
      </c>
      <c r="I108" s="310">
        <f t="shared" ref="I108:I119" si="55">G108-E108</f>
        <v>0</v>
      </c>
      <c r="J108" s="349" t="e">
        <f t="shared" ref="J108:J119" si="56">H108-F108</f>
        <v>#DIV/0!</v>
      </c>
      <c r="K108" s="354"/>
      <c r="L108" s="310">
        <f>'⑦-1損益計算書（製造業）'!G108</f>
        <v>0</v>
      </c>
      <c r="M108" s="305" t="e">
        <f>L108/$B$12</f>
        <v>#DIV/0!</v>
      </c>
      <c r="N108" s="310">
        <f>G108+N70</f>
        <v>0</v>
      </c>
      <c r="O108" s="305" t="e">
        <f>N108/$B$12</f>
        <v>#DIV/0!</v>
      </c>
      <c r="P108" s="310">
        <f>N108-L108</f>
        <v>0</v>
      </c>
      <c r="Q108" s="349" t="e">
        <f>O108-M108</f>
        <v>#DIV/0!</v>
      </c>
      <c r="R108" s="354"/>
      <c r="S108" s="310">
        <f>'⑦-1損益計算書（製造業）'!I108</f>
        <v>0</v>
      </c>
      <c r="T108" s="305" t="e">
        <f>S108/$B$12</f>
        <v>#DIV/0!</v>
      </c>
      <c r="U108" s="310">
        <f>N108+U70</f>
        <v>0</v>
      </c>
      <c r="V108" s="305" t="e">
        <f>U108/$B$12</f>
        <v>#DIV/0!</v>
      </c>
      <c r="W108" s="310">
        <f>U108-S108</f>
        <v>0</v>
      </c>
      <c r="X108" s="349" t="e">
        <f>V108-T108</f>
        <v>#DIV/0!</v>
      </c>
      <c r="Y108" s="354"/>
      <c r="Z108" s="310">
        <f>'⑦-1損益計算書（製造業）'!K108</f>
        <v>0</v>
      </c>
      <c r="AA108" s="305" t="e">
        <f>Z108/$B$12</f>
        <v>#DIV/0!</v>
      </c>
      <c r="AB108" s="310">
        <f>U108+AB70</f>
        <v>0</v>
      </c>
      <c r="AC108" s="305" t="e">
        <f>AB108/$B$12</f>
        <v>#DIV/0!</v>
      </c>
      <c r="AD108" s="310">
        <f>AB108-Z108</f>
        <v>0</v>
      </c>
      <c r="AE108" s="349" t="e">
        <f>AC108-AA108</f>
        <v>#DIV/0!</v>
      </c>
      <c r="AF108" s="354"/>
      <c r="AG108" s="310">
        <f>'⑦-1損益計算書（製造業）'!M108</f>
        <v>0</v>
      </c>
      <c r="AH108" s="305" t="e">
        <f>AG108/$B$12</f>
        <v>#DIV/0!</v>
      </c>
      <c r="AI108" s="310">
        <f>AB108+AI70</f>
        <v>0</v>
      </c>
      <c r="AJ108" s="305" t="e">
        <f>AI108/$B$12</f>
        <v>#DIV/0!</v>
      </c>
      <c r="AK108" s="310">
        <f>AI108-AG108</f>
        <v>0</v>
      </c>
      <c r="AL108" s="349" t="e">
        <f>AJ108-AH108</f>
        <v>#DIV/0!</v>
      </c>
      <c r="AM108" s="354"/>
    </row>
    <row r="109" spans="1:39" s="264" customFormat="1" ht="12.75" customHeight="1">
      <c r="A109" s="389" t="str">
        <f>'⑦-1損益計算書（製造業）'!A109</f>
        <v>＜資金繰り＞</v>
      </c>
      <c r="B109" s="285"/>
      <c r="C109" s="266"/>
      <c r="D109" s="345"/>
      <c r="E109" s="285"/>
      <c r="F109" s="266"/>
      <c r="G109" s="285"/>
      <c r="H109" s="266"/>
      <c r="I109" s="285"/>
      <c r="J109" s="348"/>
      <c r="K109" s="358"/>
      <c r="L109" s="285"/>
      <c r="M109" s="266"/>
      <c r="N109" s="285"/>
      <c r="O109" s="266"/>
      <c r="P109" s="285"/>
      <c r="Q109" s="348"/>
      <c r="R109" s="358"/>
      <c r="S109" s="285"/>
      <c r="T109" s="266"/>
      <c r="U109" s="285"/>
      <c r="V109" s="266"/>
      <c r="W109" s="285"/>
      <c r="X109" s="348"/>
      <c r="Y109" s="358"/>
      <c r="Z109" s="285"/>
      <c r="AA109" s="266"/>
      <c r="AB109" s="285"/>
      <c r="AC109" s="266"/>
      <c r="AD109" s="285"/>
      <c r="AE109" s="348"/>
      <c r="AF109" s="358"/>
      <c r="AG109" s="285"/>
      <c r="AH109" s="266"/>
      <c r="AI109" s="285"/>
      <c r="AJ109" s="266"/>
      <c r="AK109" s="285"/>
      <c r="AL109" s="348"/>
      <c r="AM109" s="358"/>
    </row>
    <row r="110" spans="1:39" s="264" customFormat="1" ht="12.75" customHeight="1">
      <c r="A110" s="387" t="str">
        <f>'⑦-1損益計算書（製造業）'!A110</f>
        <v>減価償却費　B</v>
      </c>
      <c r="B110" s="310">
        <f>'⑦-1損益計算書（製造業）'!B110</f>
        <v>0</v>
      </c>
      <c r="C110" s="305" t="e">
        <f t="shared" ref="C110:C119" si="57">B110/B$12</f>
        <v>#DIV/0!</v>
      </c>
      <c r="D110" s="341">
        <f>'⑦-1損益計算書（製造業）'!D110</f>
        <v>0</v>
      </c>
      <c r="E110" s="310">
        <f>'⑦-1損益計算書（製造業）'!E110</f>
        <v>0</v>
      </c>
      <c r="F110" s="305" t="e">
        <f t="shared" ref="F110:H119" si="58">E110/E$12</f>
        <v>#DIV/0!</v>
      </c>
      <c r="G110" s="310">
        <f>G98+G44</f>
        <v>0</v>
      </c>
      <c r="H110" s="305" t="e">
        <f t="shared" si="58"/>
        <v>#DIV/0!</v>
      </c>
      <c r="I110" s="310">
        <f t="shared" si="55"/>
        <v>0</v>
      </c>
      <c r="J110" s="349" t="e">
        <f t="shared" si="56"/>
        <v>#DIV/0!</v>
      </c>
      <c r="K110" s="354"/>
      <c r="L110" s="310">
        <f>'⑦-1損益計算書（製造業）'!G110</f>
        <v>0</v>
      </c>
      <c r="M110" s="305" t="e">
        <f t="shared" ref="M110:M119" si="59">L110/L$12</f>
        <v>#DIV/0!</v>
      </c>
      <c r="N110" s="310">
        <f>N98+N44</f>
        <v>0</v>
      </c>
      <c r="O110" s="305" t="e">
        <f t="shared" ref="O110:O119" si="60">N110/N$12</f>
        <v>#DIV/0!</v>
      </c>
      <c r="P110" s="310">
        <f t="shared" ref="P110:P119" si="61">N110-L110</f>
        <v>0</v>
      </c>
      <c r="Q110" s="349" t="e">
        <f t="shared" ref="Q110:Q119" si="62">O110-M110</f>
        <v>#DIV/0!</v>
      </c>
      <c r="R110" s="354"/>
      <c r="S110" s="310">
        <f>'⑦-1損益計算書（製造業）'!I110</f>
        <v>0</v>
      </c>
      <c r="T110" s="305" t="e">
        <f t="shared" ref="T110:T119" si="63">S110/S$12</f>
        <v>#DIV/0!</v>
      </c>
      <c r="U110" s="310">
        <f>U98+U44</f>
        <v>0</v>
      </c>
      <c r="V110" s="305" t="e">
        <f t="shared" ref="V110:V119" si="64">U110/U$12</f>
        <v>#DIV/0!</v>
      </c>
      <c r="W110" s="310">
        <f t="shared" ref="W110:W119" si="65">U110-S110</f>
        <v>0</v>
      </c>
      <c r="X110" s="349" t="e">
        <f t="shared" ref="X110:X119" si="66">V110-T110</f>
        <v>#DIV/0!</v>
      </c>
      <c r="Y110" s="354"/>
      <c r="Z110" s="310">
        <f>'⑦-1損益計算書（製造業）'!K110</f>
        <v>0</v>
      </c>
      <c r="AA110" s="305" t="e">
        <f t="shared" ref="AA110:AA119" si="67">Z110/Z$12</f>
        <v>#DIV/0!</v>
      </c>
      <c r="AB110" s="310">
        <f>AB98+AB44</f>
        <v>0</v>
      </c>
      <c r="AC110" s="305" t="e">
        <f t="shared" ref="AC110:AC119" si="68">AB110/AB$12</f>
        <v>#DIV/0!</v>
      </c>
      <c r="AD110" s="310">
        <f t="shared" ref="AD110:AD119" si="69">AB110-Z110</f>
        <v>0</v>
      </c>
      <c r="AE110" s="349" t="e">
        <f t="shared" ref="AE110:AE119" si="70">AC110-AA110</f>
        <v>#DIV/0!</v>
      </c>
      <c r="AF110" s="354"/>
      <c r="AG110" s="310">
        <f>'⑦-1損益計算書（製造業）'!M110</f>
        <v>0</v>
      </c>
      <c r="AH110" s="305" t="e">
        <f t="shared" ref="AH110:AH119" si="71">AG110/AG$12</f>
        <v>#DIV/0!</v>
      </c>
      <c r="AI110" s="310">
        <f>AI98+AI44</f>
        <v>0</v>
      </c>
      <c r="AJ110" s="305" t="e">
        <f t="shared" ref="AJ110:AJ119" si="72">AI110/AI$12</f>
        <v>#DIV/0!</v>
      </c>
      <c r="AK110" s="310">
        <f t="shared" ref="AK110:AK119" si="73">AI110-AG110</f>
        <v>0</v>
      </c>
      <c r="AL110" s="349" t="e">
        <f t="shared" ref="AL110:AL119" si="74">AJ110-AH110</f>
        <v>#DIV/0!</v>
      </c>
      <c r="AM110" s="354"/>
    </row>
    <row r="111" spans="1:39" s="264" customFormat="1" ht="12.75" customHeight="1">
      <c r="A111" s="390" t="str">
        <f>'⑦-1損益計算書（製造業）'!A111</f>
        <v>簡易CF（A+B）</v>
      </c>
      <c r="B111" s="311">
        <f>'⑦-1損益計算書（製造業）'!B111</f>
        <v>0</v>
      </c>
      <c r="C111" s="312" t="e">
        <f t="shared" si="57"/>
        <v>#DIV/0!</v>
      </c>
      <c r="D111" s="346">
        <f>'⑦-1損益計算書（製造業）'!D111</f>
        <v>0</v>
      </c>
      <c r="E111" s="311">
        <f>'⑦-1損益計算書（製造業）'!E111</f>
        <v>0</v>
      </c>
      <c r="F111" s="312" t="e">
        <f t="shared" si="58"/>
        <v>#DIV/0!</v>
      </c>
      <c r="G111" s="311">
        <f>G70+G110</f>
        <v>0</v>
      </c>
      <c r="H111" s="312" t="e">
        <f t="shared" si="58"/>
        <v>#DIV/0!</v>
      </c>
      <c r="I111" s="311">
        <f t="shared" si="55"/>
        <v>0</v>
      </c>
      <c r="J111" s="351" t="e">
        <f t="shared" si="56"/>
        <v>#DIV/0!</v>
      </c>
      <c r="K111" s="359"/>
      <c r="L111" s="311">
        <f>'⑦-1損益計算書（製造業）'!G111</f>
        <v>0</v>
      </c>
      <c r="M111" s="312" t="e">
        <f t="shared" si="59"/>
        <v>#DIV/0!</v>
      </c>
      <c r="N111" s="311">
        <f>N70+N110</f>
        <v>0</v>
      </c>
      <c r="O111" s="312" t="e">
        <f t="shared" si="60"/>
        <v>#DIV/0!</v>
      </c>
      <c r="P111" s="311">
        <f t="shared" si="61"/>
        <v>0</v>
      </c>
      <c r="Q111" s="351" t="e">
        <f t="shared" si="62"/>
        <v>#DIV/0!</v>
      </c>
      <c r="R111" s="359"/>
      <c r="S111" s="311">
        <f>'⑦-1損益計算書（製造業）'!I111</f>
        <v>0</v>
      </c>
      <c r="T111" s="312" t="e">
        <f t="shared" si="63"/>
        <v>#DIV/0!</v>
      </c>
      <c r="U111" s="311">
        <f>U70+U110</f>
        <v>0</v>
      </c>
      <c r="V111" s="312" t="e">
        <f t="shared" si="64"/>
        <v>#DIV/0!</v>
      </c>
      <c r="W111" s="311">
        <f t="shared" si="65"/>
        <v>0</v>
      </c>
      <c r="X111" s="351" t="e">
        <f t="shared" si="66"/>
        <v>#DIV/0!</v>
      </c>
      <c r="Y111" s="359"/>
      <c r="Z111" s="311">
        <f>'⑦-1損益計算書（製造業）'!K111</f>
        <v>0</v>
      </c>
      <c r="AA111" s="312" t="e">
        <f t="shared" si="67"/>
        <v>#DIV/0!</v>
      </c>
      <c r="AB111" s="311">
        <f>AB70+AB110</f>
        <v>0</v>
      </c>
      <c r="AC111" s="312" t="e">
        <f t="shared" si="68"/>
        <v>#DIV/0!</v>
      </c>
      <c r="AD111" s="311">
        <f t="shared" si="69"/>
        <v>0</v>
      </c>
      <c r="AE111" s="351" t="e">
        <f t="shared" si="70"/>
        <v>#DIV/0!</v>
      </c>
      <c r="AF111" s="359"/>
      <c r="AG111" s="311">
        <f>'⑦-1損益計算書（製造業）'!M111</f>
        <v>0</v>
      </c>
      <c r="AH111" s="312" t="e">
        <f t="shared" si="71"/>
        <v>#DIV/0!</v>
      </c>
      <c r="AI111" s="311">
        <f>AI70+AI110</f>
        <v>0</v>
      </c>
      <c r="AJ111" s="312" t="e">
        <f t="shared" si="72"/>
        <v>#DIV/0!</v>
      </c>
      <c r="AK111" s="311">
        <f t="shared" si="73"/>
        <v>0</v>
      </c>
      <c r="AL111" s="351" t="e">
        <f t="shared" si="74"/>
        <v>#DIV/0!</v>
      </c>
      <c r="AM111" s="359"/>
    </row>
    <row r="112" spans="1:39" s="264" customFormat="1" ht="12.75" customHeight="1">
      <c r="A112" s="387" t="str">
        <f>'⑦-1損益計算書（製造業）'!A112</f>
        <v>借入返済額（当金庫）</v>
      </c>
      <c r="B112" s="381">
        <f>'⑦-1損益計算書（製造業）'!B112</f>
        <v>0</v>
      </c>
      <c r="C112" s="305" t="e">
        <f t="shared" si="57"/>
        <v>#DIV/0!</v>
      </c>
      <c r="D112" s="341">
        <f>'⑦-1損益計算書（製造業）'!D112</f>
        <v>0</v>
      </c>
      <c r="E112" s="381">
        <f>'⑦-1損益計算書（製造業）'!E112</f>
        <v>0</v>
      </c>
      <c r="F112" s="305" t="e">
        <f t="shared" si="58"/>
        <v>#DIV/0!</v>
      </c>
      <c r="G112" s="370"/>
      <c r="H112" s="305" t="e">
        <f t="shared" si="58"/>
        <v>#DIV/0!</v>
      </c>
      <c r="I112" s="381">
        <f t="shared" si="55"/>
        <v>0</v>
      </c>
      <c r="J112" s="349" t="e">
        <f t="shared" si="56"/>
        <v>#DIV/0!</v>
      </c>
      <c r="K112" s="354"/>
      <c r="L112" s="381">
        <f>'⑦-1損益計算書（製造業）'!G112</f>
        <v>0</v>
      </c>
      <c r="M112" s="305" t="e">
        <f t="shared" si="59"/>
        <v>#DIV/0!</v>
      </c>
      <c r="N112" s="370"/>
      <c r="O112" s="305" t="e">
        <f t="shared" si="60"/>
        <v>#DIV/0!</v>
      </c>
      <c r="P112" s="381">
        <f t="shared" si="61"/>
        <v>0</v>
      </c>
      <c r="Q112" s="349" t="e">
        <f t="shared" si="62"/>
        <v>#DIV/0!</v>
      </c>
      <c r="R112" s="354"/>
      <c r="S112" s="381">
        <f>'⑦-1損益計算書（製造業）'!I112</f>
        <v>0</v>
      </c>
      <c r="T112" s="305" t="e">
        <f t="shared" si="63"/>
        <v>#DIV/0!</v>
      </c>
      <c r="U112" s="370"/>
      <c r="V112" s="305" t="e">
        <f t="shared" si="64"/>
        <v>#DIV/0!</v>
      </c>
      <c r="W112" s="381">
        <f t="shared" si="65"/>
        <v>0</v>
      </c>
      <c r="X112" s="349" t="e">
        <f t="shared" si="66"/>
        <v>#DIV/0!</v>
      </c>
      <c r="Y112" s="354"/>
      <c r="Z112" s="381">
        <f>'⑦-1損益計算書（製造業）'!K112</f>
        <v>0</v>
      </c>
      <c r="AA112" s="305" t="e">
        <f t="shared" si="67"/>
        <v>#DIV/0!</v>
      </c>
      <c r="AB112" s="370"/>
      <c r="AC112" s="305" t="e">
        <f t="shared" si="68"/>
        <v>#DIV/0!</v>
      </c>
      <c r="AD112" s="381">
        <f t="shared" si="69"/>
        <v>0</v>
      </c>
      <c r="AE112" s="349" t="e">
        <f t="shared" si="70"/>
        <v>#DIV/0!</v>
      </c>
      <c r="AF112" s="354"/>
      <c r="AG112" s="381">
        <f>'⑦-1損益計算書（製造業）'!M112</f>
        <v>0</v>
      </c>
      <c r="AH112" s="305" t="e">
        <f t="shared" si="71"/>
        <v>#DIV/0!</v>
      </c>
      <c r="AI112" s="370"/>
      <c r="AJ112" s="305" t="e">
        <f t="shared" si="72"/>
        <v>#DIV/0!</v>
      </c>
      <c r="AK112" s="381">
        <f t="shared" si="73"/>
        <v>0</v>
      </c>
      <c r="AL112" s="349" t="e">
        <f t="shared" si="74"/>
        <v>#DIV/0!</v>
      </c>
      <c r="AM112" s="354"/>
    </row>
    <row r="113" spans="1:39" s="264" customFormat="1" ht="12.75" customHeight="1">
      <c r="A113" s="387" t="str">
        <f>'⑦-1損益計算書（製造業）'!A113</f>
        <v>借入返済額（他行）</v>
      </c>
      <c r="B113" s="381">
        <f>'⑦-1損益計算書（製造業）'!B113</f>
        <v>0</v>
      </c>
      <c r="C113" s="305" t="e">
        <f t="shared" si="57"/>
        <v>#DIV/0!</v>
      </c>
      <c r="D113" s="341">
        <f>'⑦-1損益計算書（製造業）'!D113</f>
        <v>0</v>
      </c>
      <c r="E113" s="381">
        <f>'⑦-1損益計算書（製造業）'!E113</f>
        <v>0</v>
      </c>
      <c r="F113" s="305" t="e">
        <f t="shared" si="58"/>
        <v>#DIV/0!</v>
      </c>
      <c r="G113" s="370"/>
      <c r="H113" s="305" t="e">
        <f t="shared" si="58"/>
        <v>#DIV/0!</v>
      </c>
      <c r="I113" s="381">
        <f t="shared" si="55"/>
        <v>0</v>
      </c>
      <c r="J113" s="349" t="e">
        <f t="shared" si="56"/>
        <v>#DIV/0!</v>
      </c>
      <c r="K113" s="354"/>
      <c r="L113" s="381">
        <f>'⑦-1損益計算書（製造業）'!G113</f>
        <v>0</v>
      </c>
      <c r="M113" s="305" t="e">
        <f t="shared" si="59"/>
        <v>#DIV/0!</v>
      </c>
      <c r="N113" s="370"/>
      <c r="O113" s="305" t="e">
        <f t="shared" si="60"/>
        <v>#DIV/0!</v>
      </c>
      <c r="P113" s="381">
        <f t="shared" si="61"/>
        <v>0</v>
      </c>
      <c r="Q113" s="349" t="e">
        <f t="shared" si="62"/>
        <v>#DIV/0!</v>
      </c>
      <c r="R113" s="354"/>
      <c r="S113" s="381">
        <f>'⑦-1損益計算書（製造業）'!I113</f>
        <v>0</v>
      </c>
      <c r="T113" s="305" t="e">
        <f t="shared" si="63"/>
        <v>#DIV/0!</v>
      </c>
      <c r="U113" s="370"/>
      <c r="V113" s="305" t="e">
        <f t="shared" si="64"/>
        <v>#DIV/0!</v>
      </c>
      <c r="W113" s="381">
        <f t="shared" si="65"/>
        <v>0</v>
      </c>
      <c r="X113" s="349" t="e">
        <f t="shared" si="66"/>
        <v>#DIV/0!</v>
      </c>
      <c r="Y113" s="354"/>
      <c r="Z113" s="381">
        <f>'⑦-1損益計算書（製造業）'!K113</f>
        <v>0</v>
      </c>
      <c r="AA113" s="305" t="e">
        <f t="shared" si="67"/>
        <v>#DIV/0!</v>
      </c>
      <c r="AB113" s="370"/>
      <c r="AC113" s="305" t="e">
        <f t="shared" si="68"/>
        <v>#DIV/0!</v>
      </c>
      <c r="AD113" s="381">
        <f t="shared" si="69"/>
        <v>0</v>
      </c>
      <c r="AE113" s="349" t="e">
        <f t="shared" si="70"/>
        <v>#DIV/0!</v>
      </c>
      <c r="AF113" s="354"/>
      <c r="AG113" s="381">
        <f>'⑦-1損益計算書（製造業）'!M113</f>
        <v>0</v>
      </c>
      <c r="AH113" s="305" t="e">
        <f t="shared" si="71"/>
        <v>#DIV/0!</v>
      </c>
      <c r="AI113" s="370"/>
      <c r="AJ113" s="305" t="e">
        <f t="shared" si="72"/>
        <v>#DIV/0!</v>
      </c>
      <c r="AK113" s="381">
        <f t="shared" si="73"/>
        <v>0</v>
      </c>
      <c r="AL113" s="349" t="e">
        <f t="shared" si="74"/>
        <v>#DIV/0!</v>
      </c>
      <c r="AM113" s="354"/>
    </row>
    <row r="114" spans="1:39" s="264" customFormat="1" ht="12.75" customHeight="1">
      <c r="A114" s="390" t="str">
        <f>'⑦-1損益計算書（製造業）'!A114</f>
        <v>返済額合計</v>
      </c>
      <c r="B114" s="311">
        <f>'⑦-1損益計算書（製造業）'!B114</f>
        <v>0</v>
      </c>
      <c r="C114" s="312" t="e">
        <f t="shared" si="57"/>
        <v>#DIV/0!</v>
      </c>
      <c r="D114" s="346">
        <f>'⑦-1損益計算書（製造業）'!D114</f>
        <v>0</v>
      </c>
      <c r="E114" s="311">
        <f>'⑦-1損益計算書（製造業）'!E114</f>
        <v>0</v>
      </c>
      <c r="F114" s="312" t="e">
        <f t="shared" si="58"/>
        <v>#DIV/0!</v>
      </c>
      <c r="G114" s="311">
        <f>SUM(G112:G113)</f>
        <v>0</v>
      </c>
      <c r="H114" s="312" t="e">
        <f t="shared" si="58"/>
        <v>#DIV/0!</v>
      </c>
      <c r="I114" s="311">
        <f t="shared" si="55"/>
        <v>0</v>
      </c>
      <c r="J114" s="351" t="e">
        <f t="shared" si="56"/>
        <v>#DIV/0!</v>
      </c>
      <c r="K114" s="359"/>
      <c r="L114" s="311">
        <f>'⑦-1損益計算書（製造業）'!G114</f>
        <v>0</v>
      </c>
      <c r="M114" s="312" t="e">
        <f t="shared" si="59"/>
        <v>#DIV/0!</v>
      </c>
      <c r="N114" s="311">
        <f>SUM(N112:N113)</f>
        <v>0</v>
      </c>
      <c r="O114" s="312" t="e">
        <f t="shared" si="60"/>
        <v>#DIV/0!</v>
      </c>
      <c r="P114" s="311">
        <f t="shared" si="61"/>
        <v>0</v>
      </c>
      <c r="Q114" s="351" t="e">
        <f t="shared" si="62"/>
        <v>#DIV/0!</v>
      </c>
      <c r="R114" s="359"/>
      <c r="S114" s="311">
        <f>'⑦-1損益計算書（製造業）'!I114</f>
        <v>0</v>
      </c>
      <c r="T114" s="312" t="e">
        <f t="shared" si="63"/>
        <v>#DIV/0!</v>
      </c>
      <c r="U114" s="311">
        <f>SUM(U112:U113)</f>
        <v>0</v>
      </c>
      <c r="V114" s="312" t="e">
        <f t="shared" si="64"/>
        <v>#DIV/0!</v>
      </c>
      <c r="W114" s="311">
        <f t="shared" si="65"/>
        <v>0</v>
      </c>
      <c r="X114" s="351" t="e">
        <f t="shared" si="66"/>
        <v>#DIV/0!</v>
      </c>
      <c r="Y114" s="359"/>
      <c r="Z114" s="311">
        <f>'⑦-1損益計算書（製造業）'!K114</f>
        <v>0</v>
      </c>
      <c r="AA114" s="312" t="e">
        <f t="shared" si="67"/>
        <v>#DIV/0!</v>
      </c>
      <c r="AB114" s="311">
        <f>SUM(AB112:AB113)</f>
        <v>0</v>
      </c>
      <c r="AC114" s="312" t="e">
        <f t="shared" si="68"/>
        <v>#DIV/0!</v>
      </c>
      <c r="AD114" s="311">
        <f t="shared" si="69"/>
        <v>0</v>
      </c>
      <c r="AE114" s="351" t="e">
        <f t="shared" si="70"/>
        <v>#DIV/0!</v>
      </c>
      <c r="AF114" s="359"/>
      <c r="AG114" s="311">
        <f>'⑦-1損益計算書（製造業）'!M114</f>
        <v>0</v>
      </c>
      <c r="AH114" s="312" t="e">
        <f t="shared" si="71"/>
        <v>#DIV/0!</v>
      </c>
      <c r="AI114" s="311">
        <f>SUM(AI112:AI113)</f>
        <v>0</v>
      </c>
      <c r="AJ114" s="312" t="e">
        <f t="shared" si="72"/>
        <v>#DIV/0!</v>
      </c>
      <c r="AK114" s="311">
        <f t="shared" si="73"/>
        <v>0</v>
      </c>
      <c r="AL114" s="351" t="e">
        <f t="shared" si="74"/>
        <v>#DIV/0!</v>
      </c>
      <c r="AM114" s="359"/>
    </row>
    <row r="115" spans="1:39" s="264" customFormat="1" ht="12.75" customHeight="1">
      <c r="A115" s="387" t="str">
        <f>'⑦-1損益計算書（製造業）'!A115</f>
        <v>新規借入（当金庫）</v>
      </c>
      <c r="B115" s="381">
        <f>'⑦-1損益計算書（製造業）'!B115</f>
        <v>0</v>
      </c>
      <c r="C115" s="305" t="e">
        <f t="shared" si="57"/>
        <v>#DIV/0!</v>
      </c>
      <c r="D115" s="341">
        <f>'⑦-1損益計算書（製造業）'!D115</f>
        <v>0</v>
      </c>
      <c r="E115" s="381">
        <f>'⑦-1損益計算書（製造業）'!E115</f>
        <v>0</v>
      </c>
      <c r="F115" s="305" t="e">
        <f t="shared" si="58"/>
        <v>#DIV/0!</v>
      </c>
      <c r="G115" s="370"/>
      <c r="H115" s="305" t="e">
        <f t="shared" si="58"/>
        <v>#DIV/0!</v>
      </c>
      <c r="I115" s="381">
        <f t="shared" si="55"/>
        <v>0</v>
      </c>
      <c r="J115" s="349" t="e">
        <f t="shared" si="56"/>
        <v>#DIV/0!</v>
      </c>
      <c r="K115" s="354"/>
      <c r="L115" s="381">
        <f>'⑦-1損益計算書（製造業）'!G115</f>
        <v>0</v>
      </c>
      <c r="M115" s="305" t="e">
        <f t="shared" si="59"/>
        <v>#DIV/0!</v>
      </c>
      <c r="N115" s="370"/>
      <c r="O115" s="305" t="e">
        <f t="shared" si="60"/>
        <v>#DIV/0!</v>
      </c>
      <c r="P115" s="381">
        <f t="shared" si="61"/>
        <v>0</v>
      </c>
      <c r="Q115" s="349" t="e">
        <f t="shared" si="62"/>
        <v>#DIV/0!</v>
      </c>
      <c r="R115" s="354"/>
      <c r="S115" s="381">
        <f>'⑦-1損益計算書（製造業）'!I115</f>
        <v>0</v>
      </c>
      <c r="T115" s="305" t="e">
        <f t="shared" si="63"/>
        <v>#DIV/0!</v>
      </c>
      <c r="U115" s="370"/>
      <c r="V115" s="305" t="e">
        <f t="shared" si="64"/>
        <v>#DIV/0!</v>
      </c>
      <c r="W115" s="381">
        <f t="shared" si="65"/>
        <v>0</v>
      </c>
      <c r="X115" s="349" t="e">
        <f t="shared" si="66"/>
        <v>#DIV/0!</v>
      </c>
      <c r="Y115" s="354"/>
      <c r="Z115" s="381">
        <f>'⑦-1損益計算書（製造業）'!K115</f>
        <v>0</v>
      </c>
      <c r="AA115" s="305" t="e">
        <f t="shared" si="67"/>
        <v>#DIV/0!</v>
      </c>
      <c r="AB115" s="370"/>
      <c r="AC115" s="305" t="e">
        <f t="shared" si="68"/>
        <v>#DIV/0!</v>
      </c>
      <c r="AD115" s="381">
        <f t="shared" si="69"/>
        <v>0</v>
      </c>
      <c r="AE115" s="349" t="e">
        <f t="shared" si="70"/>
        <v>#DIV/0!</v>
      </c>
      <c r="AF115" s="354"/>
      <c r="AG115" s="381">
        <f>'⑦-1損益計算書（製造業）'!M115</f>
        <v>0</v>
      </c>
      <c r="AH115" s="305" t="e">
        <f t="shared" si="71"/>
        <v>#DIV/0!</v>
      </c>
      <c r="AI115" s="370"/>
      <c r="AJ115" s="305" t="e">
        <f t="shared" si="72"/>
        <v>#DIV/0!</v>
      </c>
      <c r="AK115" s="381">
        <f t="shared" si="73"/>
        <v>0</v>
      </c>
      <c r="AL115" s="349" t="e">
        <f t="shared" si="74"/>
        <v>#DIV/0!</v>
      </c>
      <c r="AM115" s="354"/>
    </row>
    <row r="116" spans="1:39" s="264" customFormat="1" ht="12.75" customHeight="1">
      <c r="A116" s="387" t="str">
        <f>'⑦-1損益計算書（製造業）'!A116</f>
        <v>新規借入（他行）</v>
      </c>
      <c r="B116" s="381">
        <f>'⑦-1損益計算書（製造業）'!B116</f>
        <v>0</v>
      </c>
      <c r="C116" s="305" t="e">
        <f t="shared" si="57"/>
        <v>#DIV/0!</v>
      </c>
      <c r="D116" s="341">
        <f>'⑦-1損益計算書（製造業）'!D116</f>
        <v>0</v>
      </c>
      <c r="E116" s="381">
        <f>'⑦-1損益計算書（製造業）'!E116</f>
        <v>0</v>
      </c>
      <c r="F116" s="305" t="e">
        <f t="shared" si="58"/>
        <v>#DIV/0!</v>
      </c>
      <c r="G116" s="370"/>
      <c r="H116" s="305" t="e">
        <f t="shared" si="58"/>
        <v>#DIV/0!</v>
      </c>
      <c r="I116" s="381">
        <f t="shared" si="55"/>
        <v>0</v>
      </c>
      <c r="J116" s="349" t="e">
        <f t="shared" si="56"/>
        <v>#DIV/0!</v>
      </c>
      <c r="K116" s="354"/>
      <c r="L116" s="381">
        <f>'⑦-1損益計算書（製造業）'!G116</f>
        <v>0</v>
      </c>
      <c r="M116" s="305" t="e">
        <f t="shared" si="59"/>
        <v>#DIV/0!</v>
      </c>
      <c r="N116" s="370"/>
      <c r="O116" s="305" t="e">
        <f t="shared" si="60"/>
        <v>#DIV/0!</v>
      </c>
      <c r="P116" s="381">
        <f t="shared" si="61"/>
        <v>0</v>
      </c>
      <c r="Q116" s="349" t="e">
        <f t="shared" si="62"/>
        <v>#DIV/0!</v>
      </c>
      <c r="R116" s="354"/>
      <c r="S116" s="381">
        <f>'⑦-1損益計算書（製造業）'!I116</f>
        <v>0</v>
      </c>
      <c r="T116" s="305" t="e">
        <f t="shared" si="63"/>
        <v>#DIV/0!</v>
      </c>
      <c r="U116" s="370"/>
      <c r="V116" s="305" t="e">
        <f t="shared" si="64"/>
        <v>#DIV/0!</v>
      </c>
      <c r="W116" s="381">
        <f t="shared" si="65"/>
        <v>0</v>
      </c>
      <c r="X116" s="349" t="e">
        <f t="shared" si="66"/>
        <v>#DIV/0!</v>
      </c>
      <c r="Y116" s="354"/>
      <c r="Z116" s="381">
        <f>'⑦-1損益計算書（製造業）'!K116</f>
        <v>0</v>
      </c>
      <c r="AA116" s="305" t="e">
        <f t="shared" si="67"/>
        <v>#DIV/0!</v>
      </c>
      <c r="AB116" s="370"/>
      <c r="AC116" s="305" t="e">
        <f t="shared" si="68"/>
        <v>#DIV/0!</v>
      </c>
      <c r="AD116" s="381">
        <f t="shared" si="69"/>
        <v>0</v>
      </c>
      <c r="AE116" s="349" t="e">
        <f t="shared" si="70"/>
        <v>#DIV/0!</v>
      </c>
      <c r="AF116" s="354"/>
      <c r="AG116" s="381">
        <f>'⑦-1損益計算書（製造業）'!M116</f>
        <v>0</v>
      </c>
      <c r="AH116" s="305" t="e">
        <f t="shared" si="71"/>
        <v>#DIV/0!</v>
      </c>
      <c r="AI116" s="370"/>
      <c r="AJ116" s="305" t="e">
        <f t="shared" si="72"/>
        <v>#DIV/0!</v>
      </c>
      <c r="AK116" s="381">
        <f t="shared" si="73"/>
        <v>0</v>
      </c>
      <c r="AL116" s="349" t="e">
        <f t="shared" si="74"/>
        <v>#DIV/0!</v>
      </c>
      <c r="AM116" s="354"/>
    </row>
    <row r="117" spans="1:39" s="264" customFormat="1" ht="12.75" customHeight="1">
      <c r="A117" s="387" t="str">
        <f>'⑦-1損益計算書（製造業）'!A117</f>
        <v>その他</v>
      </c>
      <c r="B117" s="381">
        <f>'⑦-1損益計算書（製造業）'!B117</f>
        <v>0</v>
      </c>
      <c r="C117" s="305" t="e">
        <f t="shared" si="57"/>
        <v>#DIV/0!</v>
      </c>
      <c r="D117" s="341">
        <f>'⑦-1損益計算書（製造業）'!D117</f>
        <v>0</v>
      </c>
      <c r="E117" s="381">
        <f>'⑦-1損益計算書（製造業）'!E117</f>
        <v>0</v>
      </c>
      <c r="F117" s="305" t="e">
        <f t="shared" si="58"/>
        <v>#DIV/0!</v>
      </c>
      <c r="G117" s="370"/>
      <c r="H117" s="305" t="e">
        <f t="shared" si="58"/>
        <v>#DIV/0!</v>
      </c>
      <c r="I117" s="381">
        <f t="shared" si="55"/>
        <v>0</v>
      </c>
      <c r="J117" s="349" t="e">
        <f t="shared" si="56"/>
        <v>#DIV/0!</v>
      </c>
      <c r="K117" s="354"/>
      <c r="L117" s="381">
        <f>'⑦-1損益計算書（製造業）'!G117</f>
        <v>0</v>
      </c>
      <c r="M117" s="305" t="e">
        <f t="shared" si="59"/>
        <v>#DIV/0!</v>
      </c>
      <c r="N117" s="370"/>
      <c r="O117" s="305" t="e">
        <f t="shared" si="60"/>
        <v>#DIV/0!</v>
      </c>
      <c r="P117" s="381">
        <f t="shared" si="61"/>
        <v>0</v>
      </c>
      <c r="Q117" s="349" t="e">
        <f t="shared" si="62"/>
        <v>#DIV/0!</v>
      </c>
      <c r="R117" s="354"/>
      <c r="S117" s="381">
        <f>'⑦-1損益計算書（製造業）'!I117</f>
        <v>0</v>
      </c>
      <c r="T117" s="305" t="e">
        <f t="shared" si="63"/>
        <v>#DIV/0!</v>
      </c>
      <c r="U117" s="370"/>
      <c r="V117" s="305" t="e">
        <f t="shared" si="64"/>
        <v>#DIV/0!</v>
      </c>
      <c r="W117" s="381">
        <f t="shared" si="65"/>
        <v>0</v>
      </c>
      <c r="X117" s="349" t="e">
        <f t="shared" si="66"/>
        <v>#DIV/0!</v>
      </c>
      <c r="Y117" s="354"/>
      <c r="Z117" s="381">
        <f>'⑦-1損益計算書（製造業）'!K117</f>
        <v>0</v>
      </c>
      <c r="AA117" s="305" t="e">
        <f t="shared" si="67"/>
        <v>#DIV/0!</v>
      </c>
      <c r="AB117" s="370"/>
      <c r="AC117" s="305" t="e">
        <f t="shared" si="68"/>
        <v>#DIV/0!</v>
      </c>
      <c r="AD117" s="381">
        <f t="shared" si="69"/>
        <v>0</v>
      </c>
      <c r="AE117" s="349" t="e">
        <f t="shared" si="70"/>
        <v>#DIV/0!</v>
      </c>
      <c r="AF117" s="354"/>
      <c r="AG117" s="381">
        <f>'⑦-1損益計算書（製造業）'!M117</f>
        <v>0</v>
      </c>
      <c r="AH117" s="305" t="e">
        <f t="shared" si="71"/>
        <v>#DIV/0!</v>
      </c>
      <c r="AI117" s="370"/>
      <c r="AJ117" s="305" t="e">
        <f t="shared" si="72"/>
        <v>#DIV/0!</v>
      </c>
      <c r="AK117" s="381">
        <f t="shared" si="73"/>
        <v>0</v>
      </c>
      <c r="AL117" s="349" t="e">
        <f t="shared" si="74"/>
        <v>#DIV/0!</v>
      </c>
      <c r="AM117" s="354"/>
    </row>
    <row r="118" spans="1:39" s="264" customFormat="1" ht="12.75" customHeight="1">
      <c r="A118" s="390" t="str">
        <f>'⑦-1損益計算書（製造業）'!A118</f>
        <v>資金収支予測</v>
      </c>
      <c r="B118" s="311">
        <f>'⑦-1損益計算書（製造業）'!B118</f>
        <v>0</v>
      </c>
      <c r="C118" s="312" t="e">
        <f t="shared" si="57"/>
        <v>#DIV/0!</v>
      </c>
      <c r="D118" s="346">
        <f>'⑦-1損益計算書（製造業）'!D118</f>
        <v>0</v>
      </c>
      <c r="E118" s="311">
        <f>'⑦-1損益計算書（製造業）'!E118</f>
        <v>0</v>
      </c>
      <c r="F118" s="312" t="e">
        <f t="shared" si="58"/>
        <v>#DIV/0!</v>
      </c>
      <c r="G118" s="311">
        <f>G111-G114+G115+G116+G117</f>
        <v>0</v>
      </c>
      <c r="H118" s="312" t="e">
        <f t="shared" si="58"/>
        <v>#DIV/0!</v>
      </c>
      <c r="I118" s="311">
        <f t="shared" si="55"/>
        <v>0</v>
      </c>
      <c r="J118" s="351" t="e">
        <f t="shared" si="56"/>
        <v>#DIV/0!</v>
      </c>
      <c r="K118" s="359"/>
      <c r="L118" s="311">
        <f>'⑦-1損益計算書（製造業）'!G118</f>
        <v>0</v>
      </c>
      <c r="M118" s="312" t="e">
        <f t="shared" si="59"/>
        <v>#DIV/0!</v>
      </c>
      <c r="N118" s="311">
        <f>N111-N114+N115+N116+N117</f>
        <v>0</v>
      </c>
      <c r="O118" s="312" t="e">
        <f t="shared" si="60"/>
        <v>#DIV/0!</v>
      </c>
      <c r="P118" s="311">
        <f t="shared" si="61"/>
        <v>0</v>
      </c>
      <c r="Q118" s="351" t="e">
        <f t="shared" si="62"/>
        <v>#DIV/0!</v>
      </c>
      <c r="R118" s="359"/>
      <c r="S118" s="311">
        <f>'⑦-1損益計算書（製造業）'!I118</f>
        <v>0</v>
      </c>
      <c r="T118" s="312" t="e">
        <f t="shared" si="63"/>
        <v>#DIV/0!</v>
      </c>
      <c r="U118" s="311">
        <f>U111-U114+U115+U116+U117</f>
        <v>0</v>
      </c>
      <c r="V118" s="312" t="e">
        <f t="shared" si="64"/>
        <v>#DIV/0!</v>
      </c>
      <c r="W118" s="311">
        <f t="shared" si="65"/>
        <v>0</v>
      </c>
      <c r="X118" s="351" t="e">
        <f t="shared" si="66"/>
        <v>#DIV/0!</v>
      </c>
      <c r="Y118" s="359"/>
      <c r="Z118" s="311">
        <f>'⑦-1損益計算書（製造業）'!K118</f>
        <v>0</v>
      </c>
      <c r="AA118" s="312" t="e">
        <f t="shared" si="67"/>
        <v>#DIV/0!</v>
      </c>
      <c r="AB118" s="311">
        <f>AB111-AB114+AB115+AB116+AB117</f>
        <v>0</v>
      </c>
      <c r="AC118" s="312" t="e">
        <f t="shared" si="68"/>
        <v>#DIV/0!</v>
      </c>
      <c r="AD118" s="311">
        <f t="shared" si="69"/>
        <v>0</v>
      </c>
      <c r="AE118" s="351" t="e">
        <f t="shared" si="70"/>
        <v>#DIV/0!</v>
      </c>
      <c r="AF118" s="359"/>
      <c r="AG118" s="311">
        <f>'⑦-1損益計算書（製造業）'!M118</f>
        <v>0</v>
      </c>
      <c r="AH118" s="312" t="e">
        <f t="shared" si="71"/>
        <v>#DIV/0!</v>
      </c>
      <c r="AI118" s="311">
        <f>AI111-AI114+AI115+AI116+AI117</f>
        <v>0</v>
      </c>
      <c r="AJ118" s="312" t="e">
        <f t="shared" si="72"/>
        <v>#DIV/0!</v>
      </c>
      <c r="AK118" s="311">
        <f t="shared" si="73"/>
        <v>0</v>
      </c>
      <c r="AL118" s="351" t="e">
        <f t="shared" si="74"/>
        <v>#DIV/0!</v>
      </c>
      <c r="AM118" s="359"/>
    </row>
    <row r="119" spans="1:39" s="264" customFormat="1" ht="12.75" customHeight="1">
      <c r="A119" s="391" t="str">
        <f>'⑦-1損益計算書（製造業）'!A119</f>
        <v>予想現預金残高</v>
      </c>
      <c r="B119" s="386">
        <f>'⑦-1損益計算書（製造業）'!B119</f>
        <v>0</v>
      </c>
      <c r="C119" s="314" t="e">
        <f t="shared" si="57"/>
        <v>#DIV/0!</v>
      </c>
      <c r="D119" s="347">
        <f>'⑦-1損益計算書（製造業）'!D119</f>
        <v>0</v>
      </c>
      <c r="E119" s="316">
        <f>'⑦-1損益計算書（製造業）'!E119</f>
        <v>0</v>
      </c>
      <c r="F119" s="314" t="e">
        <f t="shared" si="58"/>
        <v>#DIV/0!</v>
      </c>
      <c r="G119" s="316">
        <f>B119+G118</f>
        <v>0</v>
      </c>
      <c r="H119" s="314" t="e">
        <f t="shared" si="58"/>
        <v>#DIV/0!</v>
      </c>
      <c r="I119" s="316">
        <f t="shared" si="55"/>
        <v>0</v>
      </c>
      <c r="J119" s="352" t="e">
        <f t="shared" si="56"/>
        <v>#DIV/0!</v>
      </c>
      <c r="K119" s="360"/>
      <c r="L119" s="316">
        <f>'⑦-1損益計算書（製造業）'!G119</f>
        <v>0</v>
      </c>
      <c r="M119" s="314" t="e">
        <f t="shared" si="59"/>
        <v>#DIV/0!</v>
      </c>
      <c r="N119" s="316">
        <f>G119+N118</f>
        <v>0</v>
      </c>
      <c r="O119" s="314" t="e">
        <f t="shared" si="60"/>
        <v>#DIV/0!</v>
      </c>
      <c r="P119" s="316">
        <f t="shared" si="61"/>
        <v>0</v>
      </c>
      <c r="Q119" s="352" t="e">
        <f t="shared" si="62"/>
        <v>#DIV/0!</v>
      </c>
      <c r="R119" s="360"/>
      <c r="S119" s="316">
        <f>'⑦-1損益計算書（製造業）'!I119</f>
        <v>0</v>
      </c>
      <c r="T119" s="314" t="e">
        <f t="shared" si="63"/>
        <v>#DIV/0!</v>
      </c>
      <c r="U119" s="316">
        <f>N119+U118</f>
        <v>0</v>
      </c>
      <c r="V119" s="314" t="e">
        <f t="shared" si="64"/>
        <v>#DIV/0!</v>
      </c>
      <c r="W119" s="316">
        <f t="shared" si="65"/>
        <v>0</v>
      </c>
      <c r="X119" s="352" t="e">
        <f t="shared" si="66"/>
        <v>#DIV/0!</v>
      </c>
      <c r="Y119" s="360"/>
      <c r="Z119" s="316">
        <f>'⑦-1損益計算書（製造業）'!K119</f>
        <v>0</v>
      </c>
      <c r="AA119" s="314" t="e">
        <f t="shared" si="67"/>
        <v>#DIV/0!</v>
      </c>
      <c r="AB119" s="316">
        <f>U119+AB118</f>
        <v>0</v>
      </c>
      <c r="AC119" s="314" t="e">
        <f t="shared" si="68"/>
        <v>#DIV/0!</v>
      </c>
      <c r="AD119" s="316">
        <f t="shared" si="69"/>
        <v>0</v>
      </c>
      <c r="AE119" s="352" t="e">
        <f t="shared" si="70"/>
        <v>#DIV/0!</v>
      </c>
      <c r="AF119" s="360"/>
      <c r="AG119" s="316">
        <f>'⑦-1損益計算書（製造業）'!M119</f>
        <v>0</v>
      </c>
      <c r="AH119" s="314" t="e">
        <f t="shared" si="71"/>
        <v>#DIV/0!</v>
      </c>
      <c r="AI119" s="316">
        <f>AB119+AI118</f>
        <v>0</v>
      </c>
      <c r="AJ119" s="314" t="e">
        <f t="shared" si="72"/>
        <v>#DIV/0!</v>
      </c>
      <c r="AK119" s="316">
        <f t="shared" si="73"/>
        <v>0</v>
      </c>
      <c r="AL119" s="352" t="e">
        <f t="shared" si="74"/>
        <v>#DIV/0!</v>
      </c>
      <c r="AM119" s="360"/>
    </row>
    <row r="120" spans="1:39" s="281" customFormat="1" ht="12.75" customHeight="1">
      <c r="B120" s="282"/>
      <c r="C120" s="283"/>
      <c r="D120" s="284"/>
      <c r="E120" s="282"/>
      <c r="F120" s="282"/>
      <c r="G120" s="282"/>
      <c r="H120" s="282"/>
      <c r="I120" s="282"/>
      <c r="J120" s="282"/>
      <c r="K120" s="284"/>
      <c r="L120" s="282"/>
      <c r="M120" s="282"/>
      <c r="N120" s="282"/>
      <c r="O120" s="282"/>
      <c r="P120" s="282"/>
      <c r="Q120" s="282"/>
      <c r="R120" s="284"/>
      <c r="S120" s="282"/>
      <c r="T120" s="282"/>
      <c r="U120" s="282"/>
      <c r="V120" s="282"/>
      <c r="W120" s="282"/>
      <c r="X120" s="282"/>
      <c r="Y120" s="284"/>
      <c r="Z120" s="282"/>
      <c r="AA120" s="282"/>
      <c r="AB120" s="282"/>
      <c r="AC120" s="282"/>
      <c r="AD120" s="282"/>
      <c r="AE120" s="282"/>
      <c r="AF120" s="284"/>
      <c r="AG120" s="282"/>
      <c r="AH120" s="282"/>
      <c r="AI120" s="282"/>
      <c r="AJ120" s="282"/>
      <c r="AK120" s="282"/>
      <c r="AL120" s="282"/>
      <c r="AM120" s="284"/>
    </row>
    <row r="121" spans="1:39" s="281" customFormat="1" ht="12.75" customHeight="1">
      <c r="B121" s="282"/>
      <c r="C121" s="283"/>
      <c r="D121" s="284"/>
      <c r="E121" s="282"/>
      <c r="F121" s="282"/>
      <c r="G121" s="282"/>
      <c r="H121" s="282"/>
      <c r="I121" s="282"/>
      <c r="J121" s="282"/>
      <c r="K121" s="284"/>
      <c r="L121" s="282"/>
      <c r="M121" s="282"/>
      <c r="N121" s="282"/>
      <c r="O121" s="282"/>
      <c r="P121" s="282"/>
      <c r="Q121" s="282"/>
      <c r="R121" s="284"/>
      <c r="S121" s="282"/>
      <c r="T121" s="282"/>
      <c r="U121" s="282"/>
      <c r="V121" s="282"/>
      <c r="W121" s="282"/>
      <c r="X121" s="282"/>
      <c r="Y121" s="284"/>
      <c r="Z121" s="282"/>
      <c r="AA121" s="282"/>
      <c r="AB121" s="282"/>
      <c r="AC121" s="282"/>
      <c r="AD121" s="282"/>
      <c r="AE121" s="282"/>
      <c r="AF121" s="284"/>
      <c r="AG121" s="282"/>
      <c r="AH121" s="282"/>
      <c r="AI121" s="282"/>
      <c r="AJ121" s="282"/>
      <c r="AK121" s="282"/>
      <c r="AL121" s="282"/>
      <c r="AM121" s="284"/>
    </row>
    <row r="122" spans="1:39" s="281" customFormat="1" ht="12.75" customHeight="1">
      <c r="B122" s="282"/>
      <c r="C122" s="283"/>
      <c r="D122" s="284"/>
      <c r="E122" s="282"/>
      <c r="F122" s="282"/>
      <c r="G122" s="282"/>
      <c r="H122" s="282"/>
      <c r="I122" s="282"/>
      <c r="J122" s="282"/>
      <c r="K122" s="284"/>
      <c r="L122" s="282"/>
      <c r="M122" s="282"/>
      <c r="N122" s="282"/>
      <c r="O122" s="282"/>
      <c r="P122" s="282"/>
      <c r="Q122" s="282"/>
      <c r="R122" s="284"/>
      <c r="S122" s="282"/>
      <c r="T122" s="282"/>
      <c r="U122" s="282"/>
      <c r="V122" s="282"/>
      <c r="W122" s="282"/>
      <c r="X122" s="282"/>
      <c r="Y122" s="284"/>
      <c r="Z122" s="282"/>
      <c r="AA122" s="282"/>
      <c r="AB122" s="282"/>
      <c r="AC122" s="282"/>
      <c r="AD122" s="282"/>
      <c r="AE122" s="282"/>
      <c r="AF122" s="284"/>
      <c r="AG122" s="282"/>
      <c r="AH122" s="282"/>
      <c r="AI122" s="282"/>
      <c r="AJ122" s="282"/>
      <c r="AK122" s="282"/>
      <c r="AL122" s="282"/>
      <c r="AM122" s="284"/>
    </row>
    <row r="123" spans="1:39" s="281" customFormat="1" ht="12.75" customHeight="1">
      <c r="B123" s="282"/>
      <c r="C123" s="283"/>
      <c r="D123" s="284"/>
      <c r="E123" s="282"/>
      <c r="F123" s="282"/>
      <c r="G123" s="282"/>
      <c r="H123" s="282"/>
      <c r="I123" s="282"/>
      <c r="J123" s="282"/>
      <c r="K123" s="284"/>
      <c r="L123" s="282"/>
      <c r="M123" s="282"/>
      <c r="N123" s="282"/>
      <c r="O123" s="282"/>
      <c r="P123" s="282"/>
      <c r="Q123" s="282"/>
      <c r="R123" s="284"/>
      <c r="S123" s="282"/>
      <c r="T123" s="282"/>
      <c r="U123" s="282"/>
      <c r="V123" s="282"/>
      <c r="W123" s="282"/>
      <c r="X123" s="282"/>
      <c r="Y123" s="284"/>
      <c r="Z123" s="282"/>
      <c r="AA123" s="282"/>
      <c r="AB123" s="282"/>
      <c r="AC123" s="282"/>
      <c r="AD123" s="282"/>
      <c r="AE123" s="282"/>
      <c r="AF123" s="284"/>
      <c r="AG123" s="282"/>
      <c r="AH123" s="282"/>
      <c r="AI123" s="282"/>
      <c r="AJ123" s="282"/>
      <c r="AK123" s="282"/>
      <c r="AL123" s="282"/>
      <c r="AM123" s="284"/>
    </row>
    <row r="124" spans="1:39" s="281" customFormat="1" ht="12.75" customHeight="1">
      <c r="B124" s="282"/>
      <c r="C124" s="283"/>
      <c r="D124" s="284"/>
      <c r="E124" s="282"/>
      <c r="F124" s="282"/>
      <c r="G124" s="282"/>
      <c r="H124" s="282"/>
      <c r="I124" s="282"/>
      <c r="J124" s="282"/>
      <c r="K124" s="284"/>
      <c r="L124" s="282"/>
      <c r="M124" s="282"/>
      <c r="N124" s="282"/>
      <c r="O124" s="282"/>
      <c r="P124" s="282"/>
      <c r="Q124" s="282"/>
      <c r="R124" s="284"/>
      <c r="S124" s="282"/>
      <c r="T124" s="282"/>
      <c r="U124" s="282"/>
      <c r="V124" s="282"/>
      <c r="W124" s="282"/>
      <c r="X124" s="282"/>
      <c r="Y124" s="284"/>
      <c r="Z124" s="282"/>
      <c r="AA124" s="282"/>
      <c r="AB124" s="282"/>
      <c r="AC124" s="282"/>
      <c r="AD124" s="282"/>
      <c r="AE124" s="282"/>
      <c r="AF124" s="284"/>
      <c r="AG124" s="282"/>
      <c r="AH124" s="282"/>
      <c r="AI124" s="282"/>
      <c r="AJ124" s="282"/>
      <c r="AK124" s="282"/>
      <c r="AL124" s="282"/>
      <c r="AM124" s="284"/>
    </row>
    <row r="125" spans="1:39" s="281" customFormat="1" ht="12.75" customHeight="1">
      <c r="B125" s="282"/>
      <c r="C125" s="283"/>
      <c r="D125" s="284"/>
      <c r="E125" s="282"/>
      <c r="F125" s="282"/>
      <c r="G125" s="282"/>
      <c r="H125" s="282"/>
      <c r="I125" s="282"/>
      <c r="J125" s="282"/>
      <c r="K125" s="284"/>
      <c r="L125" s="282"/>
      <c r="M125" s="282"/>
      <c r="N125" s="282"/>
      <c r="O125" s="282"/>
      <c r="P125" s="282"/>
      <c r="Q125" s="282"/>
      <c r="R125" s="284"/>
      <c r="S125" s="282"/>
      <c r="T125" s="282"/>
      <c r="U125" s="282"/>
      <c r="V125" s="282"/>
      <c r="W125" s="282"/>
      <c r="X125" s="282"/>
      <c r="Y125" s="284"/>
      <c r="Z125" s="282"/>
      <c r="AA125" s="282"/>
      <c r="AB125" s="282"/>
      <c r="AC125" s="282"/>
      <c r="AD125" s="282"/>
      <c r="AE125" s="282"/>
      <c r="AF125" s="284"/>
      <c r="AG125" s="282"/>
      <c r="AH125" s="282"/>
      <c r="AI125" s="282"/>
      <c r="AJ125" s="282"/>
      <c r="AK125" s="282"/>
      <c r="AL125" s="282"/>
      <c r="AM125" s="284"/>
    </row>
    <row r="126" spans="1:39" s="281" customFormat="1" ht="12.75" customHeight="1">
      <c r="B126" s="282"/>
      <c r="C126" s="283"/>
      <c r="D126" s="284"/>
      <c r="E126" s="282"/>
      <c r="F126" s="282"/>
      <c r="G126" s="282"/>
      <c r="H126" s="282"/>
      <c r="I126" s="282"/>
      <c r="J126" s="282"/>
      <c r="K126" s="284"/>
      <c r="L126" s="282"/>
      <c r="M126" s="282"/>
      <c r="N126" s="282"/>
      <c r="O126" s="282"/>
      <c r="P126" s="282"/>
      <c r="Q126" s="282"/>
      <c r="R126" s="284"/>
      <c r="S126" s="282"/>
      <c r="T126" s="282"/>
      <c r="U126" s="282"/>
      <c r="V126" s="282"/>
      <c r="W126" s="282"/>
      <c r="X126" s="282"/>
      <c r="Y126" s="284"/>
      <c r="Z126" s="282"/>
      <c r="AA126" s="282"/>
      <c r="AB126" s="282"/>
      <c r="AC126" s="282"/>
      <c r="AD126" s="282"/>
      <c r="AE126" s="282"/>
      <c r="AF126" s="284"/>
      <c r="AG126" s="282"/>
      <c r="AH126" s="282"/>
      <c r="AI126" s="282"/>
      <c r="AJ126" s="282"/>
      <c r="AK126" s="282"/>
      <c r="AL126" s="282"/>
      <c r="AM126" s="284"/>
    </row>
    <row r="127" spans="1:39" s="281" customFormat="1" ht="12.75" customHeight="1">
      <c r="B127" s="282"/>
      <c r="C127" s="283"/>
      <c r="D127" s="284"/>
      <c r="E127" s="282"/>
      <c r="F127" s="282"/>
      <c r="G127" s="282"/>
      <c r="H127" s="282"/>
      <c r="I127" s="282"/>
      <c r="J127" s="282"/>
      <c r="K127" s="284"/>
      <c r="L127" s="282"/>
      <c r="M127" s="282"/>
      <c r="N127" s="282"/>
      <c r="O127" s="282"/>
      <c r="P127" s="282"/>
      <c r="Q127" s="282"/>
      <c r="R127" s="284"/>
      <c r="S127" s="282"/>
      <c r="T127" s="282"/>
      <c r="U127" s="282"/>
      <c r="V127" s="282"/>
      <c r="W127" s="282"/>
      <c r="X127" s="282"/>
      <c r="Y127" s="284"/>
      <c r="Z127" s="282"/>
      <c r="AA127" s="282"/>
      <c r="AB127" s="282"/>
      <c r="AC127" s="282"/>
      <c r="AD127" s="282"/>
      <c r="AE127" s="282"/>
      <c r="AF127" s="284"/>
      <c r="AG127" s="282"/>
      <c r="AH127" s="282"/>
      <c r="AI127" s="282"/>
      <c r="AJ127" s="282"/>
      <c r="AK127" s="282"/>
      <c r="AL127" s="282"/>
      <c r="AM127" s="284"/>
    </row>
    <row r="128" spans="1:39" s="281" customFormat="1" ht="12.75" customHeight="1">
      <c r="B128" s="282"/>
      <c r="C128" s="283"/>
      <c r="D128" s="284"/>
      <c r="E128" s="282"/>
      <c r="F128" s="282"/>
      <c r="G128" s="282"/>
      <c r="H128" s="282"/>
      <c r="I128" s="282"/>
      <c r="J128" s="282"/>
      <c r="K128" s="284"/>
      <c r="L128" s="282"/>
      <c r="M128" s="282"/>
      <c r="N128" s="282"/>
      <c r="O128" s="282"/>
      <c r="P128" s="282"/>
      <c r="Q128" s="282"/>
      <c r="R128" s="284"/>
      <c r="S128" s="282"/>
      <c r="T128" s="282"/>
      <c r="U128" s="282"/>
      <c r="V128" s="282"/>
      <c r="W128" s="282"/>
      <c r="X128" s="282"/>
      <c r="Y128" s="284"/>
      <c r="Z128" s="282"/>
      <c r="AA128" s="282"/>
      <c r="AB128" s="282"/>
      <c r="AC128" s="282"/>
      <c r="AD128" s="282"/>
      <c r="AE128" s="282"/>
      <c r="AF128" s="284"/>
      <c r="AG128" s="282"/>
      <c r="AH128" s="282"/>
      <c r="AI128" s="282"/>
      <c r="AJ128" s="282"/>
      <c r="AK128" s="282"/>
      <c r="AL128" s="282"/>
      <c r="AM128" s="284"/>
    </row>
    <row r="129" spans="2:39" s="281" customFormat="1" ht="12.75" customHeight="1">
      <c r="B129" s="282"/>
      <c r="C129" s="283"/>
      <c r="D129" s="284"/>
      <c r="E129" s="282"/>
      <c r="F129" s="282"/>
      <c r="G129" s="282"/>
      <c r="H129" s="282"/>
      <c r="I129" s="282"/>
      <c r="J129" s="282"/>
      <c r="K129" s="284"/>
      <c r="L129" s="282"/>
      <c r="M129" s="282"/>
      <c r="N129" s="282"/>
      <c r="O129" s="282"/>
      <c r="P129" s="282"/>
      <c r="Q129" s="282"/>
      <c r="R129" s="284"/>
      <c r="S129" s="282"/>
      <c r="T129" s="282"/>
      <c r="U129" s="282"/>
      <c r="V129" s="282"/>
      <c r="W129" s="282"/>
      <c r="X129" s="282"/>
      <c r="Y129" s="284"/>
      <c r="Z129" s="282"/>
      <c r="AA129" s="282"/>
      <c r="AB129" s="282"/>
      <c r="AC129" s="282"/>
      <c r="AD129" s="282"/>
      <c r="AE129" s="282"/>
      <c r="AF129" s="284"/>
      <c r="AG129" s="282"/>
      <c r="AH129" s="282"/>
      <c r="AI129" s="282"/>
      <c r="AJ129" s="282"/>
      <c r="AK129" s="282"/>
      <c r="AL129" s="282"/>
      <c r="AM129" s="284"/>
    </row>
    <row r="130" spans="2:39" s="281" customFormat="1" ht="12.75" customHeight="1">
      <c r="B130" s="282"/>
      <c r="C130" s="283"/>
      <c r="D130" s="284"/>
      <c r="E130" s="282"/>
      <c r="F130" s="282"/>
      <c r="G130" s="282"/>
      <c r="H130" s="282"/>
      <c r="I130" s="282"/>
      <c r="J130" s="282"/>
      <c r="K130" s="284"/>
      <c r="L130" s="282"/>
      <c r="M130" s="282"/>
      <c r="N130" s="282"/>
      <c r="O130" s="282"/>
      <c r="P130" s="282"/>
      <c r="Q130" s="282"/>
      <c r="R130" s="284"/>
      <c r="S130" s="282"/>
      <c r="T130" s="282"/>
      <c r="U130" s="282"/>
      <c r="V130" s="282"/>
      <c r="W130" s="282"/>
      <c r="X130" s="282"/>
      <c r="Y130" s="284"/>
      <c r="Z130" s="282"/>
      <c r="AA130" s="282"/>
      <c r="AB130" s="282"/>
      <c r="AC130" s="282"/>
      <c r="AD130" s="282"/>
      <c r="AE130" s="282"/>
      <c r="AF130" s="284"/>
      <c r="AG130" s="282"/>
      <c r="AH130" s="282"/>
      <c r="AI130" s="282"/>
      <c r="AJ130" s="282"/>
      <c r="AK130" s="282"/>
      <c r="AL130" s="282"/>
      <c r="AM130" s="284"/>
    </row>
    <row r="131" spans="2:39" s="281" customFormat="1" ht="12.75" customHeight="1">
      <c r="B131" s="282"/>
      <c r="C131" s="283"/>
      <c r="D131" s="284"/>
      <c r="E131" s="282"/>
      <c r="F131" s="282"/>
      <c r="G131" s="282"/>
      <c r="H131" s="282"/>
      <c r="I131" s="282"/>
      <c r="J131" s="282"/>
      <c r="K131" s="284"/>
      <c r="L131" s="282"/>
      <c r="M131" s="282"/>
      <c r="N131" s="282"/>
      <c r="O131" s="282"/>
      <c r="P131" s="282"/>
      <c r="Q131" s="282"/>
      <c r="R131" s="284"/>
      <c r="S131" s="282"/>
      <c r="T131" s="282"/>
      <c r="U131" s="282"/>
      <c r="V131" s="282"/>
      <c r="W131" s="282"/>
      <c r="X131" s="282"/>
      <c r="Y131" s="284"/>
      <c r="Z131" s="282"/>
      <c r="AA131" s="282"/>
      <c r="AB131" s="282"/>
      <c r="AC131" s="282"/>
      <c r="AD131" s="282"/>
      <c r="AE131" s="282"/>
      <c r="AF131" s="284"/>
      <c r="AG131" s="282"/>
      <c r="AH131" s="282"/>
      <c r="AI131" s="282"/>
      <c r="AJ131" s="282"/>
      <c r="AK131" s="282"/>
      <c r="AL131" s="282"/>
      <c r="AM131" s="284"/>
    </row>
    <row r="132" spans="2:39" s="281" customFormat="1" ht="12.75" customHeight="1">
      <c r="B132" s="282"/>
      <c r="C132" s="283"/>
      <c r="D132" s="284"/>
      <c r="E132" s="282"/>
      <c r="F132" s="282"/>
      <c r="G132" s="282"/>
      <c r="H132" s="282"/>
      <c r="I132" s="282"/>
      <c r="J132" s="282"/>
      <c r="K132" s="284"/>
      <c r="L132" s="282"/>
      <c r="M132" s="282"/>
      <c r="N132" s="282"/>
      <c r="O132" s="282"/>
      <c r="P132" s="282"/>
      <c r="Q132" s="282"/>
      <c r="R132" s="284"/>
      <c r="S132" s="282"/>
      <c r="T132" s="282"/>
      <c r="U132" s="282"/>
      <c r="V132" s="282"/>
      <c r="W132" s="282"/>
      <c r="X132" s="282"/>
      <c r="Y132" s="284"/>
      <c r="Z132" s="282"/>
      <c r="AA132" s="282"/>
      <c r="AB132" s="282"/>
      <c r="AC132" s="282"/>
      <c r="AD132" s="282"/>
      <c r="AE132" s="282"/>
      <c r="AF132" s="284"/>
      <c r="AG132" s="282"/>
      <c r="AH132" s="282"/>
      <c r="AI132" s="282"/>
      <c r="AJ132" s="282"/>
      <c r="AK132" s="282"/>
      <c r="AL132" s="282"/>
      <c r="AM132" s="284"/>
    </row>
    <row r="133" spans="2:39" s="281" customFormat="1" ht="12.75" customHeight="1">
      <c r="B133" s="282"/>
      <c r="C133" s="283"/>
      <c r="D133" s="284"/>
      <c r="E133" s="282"/>
      <c r="F133" s="282"/>
      <c r="G133" s="282"/>
      <c r="H133" s="282"/>
      <c r="I133" s="282"/>
      <c r="J133" s="282"/>
      <c r="K133" s="284"/>
      <c r="L133" s="282"/>
      <c r="M133" s="282"/>
      <c r="N133" s="282"/>
      <c r="O133" s="282"/>
      <c r="P133" s="282"/>
      <c r="Q133" s="282"/>
      <c r="R133" s="284"/>
      <c r="S133" s="282"/>
      <c r="T133" s="282"/>
      <c r="U133" s="282"/>
      <c r="V133" s="282"/>
      <c r="W133" s="282"/>
      <c r="X133" s="282"/>
      <c r="Y133" s="284"/>
      <c r="Z133" s="282"/>
      <c r="AA133" s="282"/>
      <c r="AB133" s="282"/>
      <c r="AC133" s="282"/>
      <c r="AD133" s="282"/>
      <c r="AE133" s="282"/>
      <c r="AF133" s="284"/>
      <c r="AG133" s="282"/>
      <c r="AH133" s="282"/>
      <c r="AI133" s="282"/>
      <c r="AJ133" s="282"/>
      <c r="AK133" s="282"/>
      <c r="AL133" s="282"/>
      <c r="AM133" s="284"/>
    </row>
    <row r="134" spans="2:39" s="281" customFormat="1" ht="12.75" customHeight="1">
      <c r="B134" s="282"/>
      <c r="C134" s="283"/>
      <c r="D134" s="284"/>
      <c r="E134" s="282"/>
      <c r="F134" s="282"/>
      <c r="G134" s="282"/>
      <c r="H134" s="282"/>
      <c r="I134" s="282"/>
      <c r="J134" s="282"/>
      <c r="K134" s="284"/>
      <c r="L134" s="282"/>
      <c r="M134" s="282"/>
      <c r="N134" s="282"/>
      <c r="O134" s="282"/>
      <c r="P134" s="282"/>
      <c r="Q134" s="282"/>
      <c r="R134" s="284"/>
      <c r="S134" s="282"/>
      <c r="T134" s="282"/>
      <c r="U134" s="282"/>
      <c r="V134" s="282"/>
      <c r="W134" s="282"/>
      <c r="X134" s="282"/>
      <c r="Y134" s="284"/>
      <c r="Z134" s="282"/>
      <c r="AA134" s="282"/>
      <c r="AB134" s="282"/>
      <c r="AC134" s="282"/>
      <c r="AD134" s="282"/>
      <c r="AE134" s="282"/>
      <c r="AF134" s="284"/>
      <c r="AG134" s="282"/>
      <c r="AH134" s="282"/>
      <c r="AI134" s="282"/>
      <c r="AJ134" s="282"/>
      <c r="AK134" s="282"/>
      <c r="AL134" s="282"/>
      <c r="AM134" s="284"/>
    </row>
    <row r="135" spans="2:39" s="281" customFormat="1" ht="12.75" customHeight="1">
      <c r="B135" s="282"/>
      <c r="C135" s="283"/>
      <c r="D135" s="284"/>
      <c r="E135" s="282"/>
      <c r="F135" s="282"/>
      <c r="G135" s="282"/>
      <c r="H135" s="282"/>
      <c r="I135" s="282"/>
      <c r="J135" s="282"/>
      <c r="K135" s="284"/>
      <c r="L135" s="282"/>
      <c r="M135" s="282"/>
      <c r="N135" s="282"/>
      <c r="O135" s="282"/>
      <c r="P135" s="282"/>
      <c r="Q135" s="282"/>
      <c r="R135" s="284"/>
      <c r="S135" s="282"/>
      <c r="T135" s="282"/>
      <c r="U135" s="282"/>
      <c r="V135" s="282"/>
      <c r="W135" s="282"/>
      <c r="X135" s="282"/>
      <c r="Y135" s="284"/>
      <c r="Z135" s="282"/>
      <c r="AA135" s="282"/>
      <c r="AB135" s="282"/>
      <c r="AC135" s="282"/>
      <c r="AD135" s="282"/>
      <c r="AE135" s="282"/>
      <c r="AF135" s="284"/>
      <c r="AG135" s="282"/>
      <c r="AH135" s="282"/>
      <c r="AI135" s="282"/>
      <c r="AJ135" s="282"/>
      <c r="AK135" s="282"/>
      <c r="AL135" s="282"/>
      <c r="AM135" s="284"/>
    </row>
    <row r="136" spans="2:39" s="281" customFormat="1" ht="12.75" customHeight="1">
      <c r="B136" s="282"/>
      <c r="C136" s="283"/>
      <c r="D136" s="284"/>
      <c r="E136" s="282"/>
      <c r="F136" s="282"/>
      <c r="G136" s="282"/>
      <c r="H136" s="282"/>
      <c r="I136" s="282"/>
      <c r="J136" s="282"/>
      <c r="K136" s="284"/>
      <c r="L136" s="282"/>
      <c r="M136" s="282"/>
      <c r="N136" s="282"/>
      <c r="O136" s="282"/>
      <c r="P136" s="282"/>
      <c r="Q136" s="282"/>
      <c r="R136" s="284"/>
      <c r="S136" s="282"/>
      <c r="T136" s="282"/>
      <c r="U136" s="282"/>
      <c r="V136" s="282"/>
      <c r="W136" s="282"/>
      <c r="X136" s="282"/>
      <c r="Y136" s="284"/>
      <c r="Z136" s="282"/>
      <c r="AA136" s="282"/>
      <c r="AB136" s="282"/>
      <c r="AC136" s="282"/>
      <c r="AD136" s="282"/>
      <c r="AE136" s="282"/>
      <c r="AF136" s="284"/>
      <c r="AG136" s="282"/>
      <c r="AH136" s="282"/>
      <c r="AI136" s="282"/>
      <c r="AJ136" s="282"/>
      <c r="AK136" s="282"/>
      <c r="AL136" s="282"/>
      <c r="AM136" s="284"/>
    </row>
    <row r="137" spans="2:39" s="281" customFormat="1" ht="12.75" customHeight="1">
      <c r="B137" s="282"/>
      <c r="C137" s="283"/>
      <c r="D137" s="284"/>
      <c r="E137" s="282"/>
      <c r="F137" s="282"/>
      <c r="G137" s="282"/>
      <c r="H137" s="282"/>
      <c r="I137" s="282"/>
      <c r="J137" s="282"/>
      <c r="K137" s="284"/>
      <c r="L137" s="282"/>
      <c r="M137" s="282"/>
      <c r="N137" s="282"/>
      <c r="O137" s="282"/>
      <c r="P137" s="282"/>
      <c r="Q137" s="282"/>
      <c r="R137" s="284"/>
      <c r="S137" s="282"/>
      <c r="T137" s="282"/>
      <c r="U137" s="282"/>
      <c r="V137" s="282"/>
      <c r="W137" s="282"/>
      <c r="X137" s="282"/>
      <c r="Y137" s="284"/>
      <c r="Z137" s="282"/>
      <c r="AA137" s="282"/>
      <c r="AB137" s="282"/>
      <c r="AC137" s="282"/>
      <c r="AD137" s="282"/>
      <c r="AE137" s="282"/>
      <c r="AF137" s="284"/>
      <c r="AG137" s="282"/>
      <c r="AH137" s="282"/>
      <c r="AI137" s="282"/>
      <c r="AJ137" s="282"/>
      <c r="AK137" s="282"/>
      <c r="AL137" s="282"/>
      <c r="AM137" s="284"/>
    </row>
    <row r="138" spans="2:39" s="281" customFormat="1" ht="12.75" customHeight="1">
      <c r="B138" s="282"/>
      <c r="C138" s="283"/>
      <c r="D138" s="284"/>
      <c r="E138" s="282"/>
      <c r="F138" s="282"/>
      <c r="G138" s="282"/>
      <c r="H138" s="282"/>
      <c r="I138" s="282"/>
      <c r="J138" s="282"/>
      <c r="K138" s="284"/>
      <c r="L138" s="282"/>
      <c r="M138" s="282"/>
      <c r="N138" s="282"/>
      <c r="O138" s="282"/>
      <c r="P138" s="282"/>
      <c r="Q138" s="282"/>
      <c r="R138" s="284"/>
      <c r="S138" s="282"/>
      <c r="T138" s="282"/>
      <c r="U138" s="282"/>
      <c r="V138" s="282"/>
      <c r="W138" s="282"/>
      <c r="X138" s="282"/>
      <c r="Y138" s="284"/>
      <c r="Z138" s="282"/>
      <c r="AA138" s="282"/>
      <c r="AB138" s="282"/>
      <c r="AC138" s="282"/>
      <c r="AD138" s="282"/>
      <c r="AE138" s="282"/>
      <c r="AF138" s="284"/>
      <c r="AG138" s="282"/>
      <c r="AH138" s="282"/>
      <c r="AI138" s="282"/>
      <c r="AJ138" s="282"/>
      <c r="AK138" s="282"/>
      <c r="AL138" s="282"/>
      <c r="AM138" s="284"/>
    </row>
    <row r="139" spans="2:39" s="281" customFormat="1" ht="12.75" customHeight="1">
      <c r="B139" s="282"/>
      <c r="C139" s="283"/>
      <c r="D139" s="284"/>
      <c r="E139" s="282"/>
      <c r="F139" s="282"/>
      <c r="G139" s="282"/>
      <c r="H139" s="282"/>
      <c r="I139" s="282"/>
      <c r="J139" s="282"/>
      <c r="K139" s="284"/>
      <c r="L139" s="282"/>
      <c r="M139" s="282"/>
      <c r="N139" s="282"/>
      <c r="O139" s="282"/>
      <c r="P139" s="282"/>
      <c r="Q139" s="282"/>
      <c r="R139" s="284"/>
      <c r="S139" s="282"/>
      <c r="T139" s="282"/>
      <c r="U139" s="282"/>
      <c r="V139" s="282"/>
      <c r="W139" s="282"/>
      <c r="X139" s="282"/>
      <c r="Y139" s="284"/>
      <c r="Z139" s="282"/>
      <c r="AA139" s="282"/>
      <c r="AB139" s="282"/>
      <c r="AC139" s="282"/>
      <c r="AD139" s="282"/>
      <c r="AE139" s="282"/>
      <c r="AF139" s="284"/>
      <c r="AG139" s="282"/>
      <c r="AH139" s="282"/>
      <c r="AI139" s="282"/>
      <c r="AJ139" s="282"/>
      <c r="AK139" s="282"/>
      <c r="AL139" s="282"/>
      <c r="AM139" s="284"/>
    </row>
    <row r="140" spans="2:39" s="281" customFormat="1" ht="12.75" customHeight="1">
      <c r="B140" s="282"/>
      <c r="C140" s="283"/>
      <c r="D140" s="284"/>
      <c r="E140" s="282"/>
      <c r="F140" s="282"/>
      <c r="G140" s="282"/>
      <c r="H140" s="282"/>
      <c r="I140" s="282"/>
      <c r="J140" s="282"/>
      <c r="K140" s="284"/>
      <c r="L140" s="282"/>
      <c r="M140" s="282"/>
      <c r="N140" s="282"/>
      <c r="O140" s="282"/>
      <c r="P140" s="282"/>
      <c r="Q140" s="282"/>
      <c r="R140" s="284"/>
      <c r="S140" s="282"/>
      <c r="T140" s="282"/>
      <c r="U140" s="282"/>
      <c r="V140" s="282"/>
      <c r="W140" s="282"/>
      <c r="X140" s="282"/>
      <c r="Y140" s="284"/>
      <c r="Z140" s="282"/>
      <c r="AA140" s="282"/>
      <c r="AB140" s="282"/>
      <c r="AC140" s="282"/>
      <c r="AD140" s="282"/>
      <c r="AE140" s="282"/>
      <c r="AF140" s="284"/>
      <c r="AG140" s="282"/>
      <c r="AH140" s="282"/>
      <c r="AI140" s="282"/>
      <c r="AJ140" s="282"/>
      <c r="AK140" s="282"/>
      <c r="AL140" s="282"/>
      <c r="AM140" s="284"/>
    </row>
    <row r="141" spans="2:39" s="281" customFormat="1" ht="12.75" customHeight="1">
      <c r="B141" s="282"/>
      <c r="C141" s="283"/>
      <c r="D141" s="284"/>
      <c r="E141" s="282"/>
      <c r="F141" s="282"/>
      <c r="G141" s="282"/>
      <c r="H141" s="282"/>
      <c r="I141" s="282"/>
      <c r="J141" s="282"/>
      <c r="K141" s="284"/>
      <c r="L141" s="282"/>
      <c r="M141" s="282"/>
      <c r="N141" s="282"/>
      <c r="O141" s="282"/>
      <c r="P141" s="282"/>
      <c r="Q141" s="282"/>
      <c r="R141" s="284"/>
      <c r="S141" s="282"/>
      <c r="T141" s="282"/>
      <c r="U141" s="282"/>
      <c r="V141" s="282"/>
      <c r="W141" s="282"/>
      <c r="X141" s="282"/>
      <c r="Y141" s="284"/>
      <c r="Z141" s="282"/>
      <c r="AA141" s="282"/>
      <c r="AB141" s="282"/>
      <c r="AC141" s="282"/>
      <c r="AD141" s="282"/>
      <c r="AE141" s="282"/>
      <c r="AF141" s="284"/>
      <c r="AG141" s="282"/>
      <c r="AH141" s="282"/>
      <c r="AI141" s="282"/>
      <c r="AJ141" s="282"/>
      <c r="AK141" s="282"/>
      <c r="AL141" s="282"/>
      <c r="AM141" s="284"/>
    </row>
    <row r="142" spans="2:39" s="281" customFormat="1" ht="12.75" customHeight="1">
      <c r="B142" s="282"/>
      <c r="C142" s="283"/>
      <c r="D142" s="284"/>
      <c r="E142" s="282"/>
      <c r="F142" s="282"/>
      <c r="G142" s="282"/>
      <c r="H142" s="282"/>
      <c r="I142" s="282"/>
      <c r="J142" s="282"/>
      <c r="K142" s="284"/>
      <c r="L142" s="282"/>
      <c r="M142" s="282"/>
      <c r="N142" s="282"/>
      <c r="O142" s="282"/>
      <c r="P142" s="282"/>
      <c r="Q142" s="282"/>
      <c r="R142" s="284"/>
      <c r="S142" s="282"/>
      <c r="T142" s="282"/>
      <c r="U142" s="282"/>
      <c r="V142" s="282"/>
      <c r="W142" s="282"/>
      <c r="X142" s="282"/>
      <c r="Y142" s="284"/>
      <c r="Z142" s="282"/>
      <c r="AA142" s="282"/>
      <c r="AB142" s="282"/>
      <c r="AC142" s="282"/>
      <c r="AD142" s="282"/>
      <c r="AE142" s="282"/>
      <c r="AF142" s="284"/>
      <c r="AG142" s="282"/>
      <c r="AH142" s="282"/>
      <c r="AI142" s="282"/>
      <c r="AJ142" s="282"/>
      <c r="AK142" s="282"/>
      <c r="AL142" s="282"/>
      <c r="AM142" s="284"/>
    </row>
    <row r="143" spans="2:39" s="281" customFormat="1" ht="12.75" customHeight="1">
      <c r="B143" s="282"/>
      <c r="C143" s="283"/>
      <c r="D143" s="284"/>
      <c r="E143" s="282"/>
      <c r="F143" s="282"/>
      <c r="G143" s="282"/>
      <c r="H143" s="282"/>
      <c r="I143" s="282"/>
      <c r="J143" s="282"/>
      <c r="K143" s="284"/>
      <c r="L143" s="282"/>
      <c r="M143" s="282"/>
      <c r="N143" s="282"/>
      <c r="O143" s="282"/>
      <c r="P143" s="282"/>
      <c r="Q143" s="282"/>
      <c r="R143" s="284"/>
      <c r="S143" s="282"/>
      <c r="T143" s="282"/>
      <c r="U143" s="282"/>
      <c r="V143" s="282"/>
      <c r="W143" s="282"/>
      <c r="X143" s="282"/>
      <c r="Y143" s="284"/>
      <c r="Z143" s="282"/>
      <c r="AA143" s="282"/>
      <c r="AB143" s="282"/>
      <c r="AC143" s="282"/>
      <c r="AD143" s="282"/>
      <c r="AE143" s="282"/>
      <c r="AF143" s="284"/>
      <c r="AG143" s="282"/>
      <c r="AH143" s="282"/>
      <c r="AI143" s="282"/>
      <c r="AJ143" s="282"/>
      <c r="AK143" s="282"/>
      <c r="AL143" s="282"/>
      <c r="AM143" s="284"/>
    </row>
    <row r="144" spans="2:39" s="281" customFormat="1" ht="12.75" customHeight="1">
      <c r="B144" s="282"/>
      <c r="C144" s="283"/>
      <c r="D144" s="284"/>
      <c r="E144" s="282"/>
      <c r="F144" s="282"/>
      <c r="G144" s="282"/>
      <c r="H144" s="282"/>
      <c r="I144" s="282"/>
      <c r="J144" s="282"/>
      <c r="K144" s="284"/>
      <c r="L144" s="282"/>
      <c r="M144" s="282"/>
      <c r="N144" s="282"/>
      <c r="O144" s="282"/>
      <c r="P144" s="282"/>
      <c r="Q144" s="282"/>
      <c r="R144" s="284"/>
      <c r="S144" s="282"/>
      <c r="T144" s="282"/>
      <c r="U144" s="282"/>
      <c r="V144" s="282"/>
      <c r="W144" s="282"/>
      <c r="X144" s="282"/>
      <c r="Y144" s="284"/>
      <c r="Z144" s="282"/>
      <c r="AA144" s="282"/>
      <c r="AB144" s="282"/>
      <c r="AC144" s="282"/>
      <c r="AD144" s="282"/>
      <c r="AE144" s="282"/>
      <c r="AF144" s="284"/>
      <c r="AG144" s="282"/>
      <c r="AH144" s="282"/>
      <c r="AI144" s="282"/>
      <c r="AJ144" s="282"/>
      <c r="AK144" s="282"/>
      <c r="AL144" s="282"/>
      <c r="AM144" s="284"/>
    </row>
    <row r="145" spans="2:39" s="281" customFormat="1" ht="12.75" customHeight="1">
      <c r="B145" s="282"/>
      <c r="C145" s="283"/>
      <c r="D145" s="284"/>
      <c r="E145" s="282"/>
      <c r="F145" s="282"/>
      <c r="G145" s="282"/>
      <c r="H145" s="282"/>
      <c r="I145" s="282"/>
      <c r="J145" s="282"/>
      <c r="K145" s="284"/>
      <c r="L145" s="282"/>
      <c r="M145" s="282"/>
      <c r="N145" s="282"/>
      <c r="O145" s="282"/>
      <c r="P145" s="282"/>
      <c r="Q145" s="282"/>
      <c r="R145" s="284"/>
      <c r="S145" s="282"/>
      <c r="T145" s="282"/>
      <c r="U145" s="282"/>
      <c r="V145" s="282"/>
      <c r="W145" s="282"/>
      <c r="X145" s="282"/>
      <c r="Y145" s="284"/>
      <c r="Z145" s="282"/>
      <c r="AA145" s="282"/>
      <c r="AB145" s="282"/>
      <c r="AC145" s="282"/>
      <c r="AD145" s="282"/>
      <c r="AE145" s="282"/>
      <c r="AF145" s="284"/>
      <c r="AG145" s="282"/>
      <c r="AH145" s="282"/>
      <c r="AI145" s="282"/>
      <c r="AJ145" s="282"/>
      <c r="AK145" s="282"/>
      <c r="AL145" s="282"/>
      <c r="AM145" s="284"/>
    </row>
    <row r="146" spans="2:39" s="264" customFormat="1" ht="12.75" customHeight="1">
      <c r="D146" s="296"/>
      <c r="K146" s="296"/>
      <c r="R146" s="296"/>
      <c r="Y146" s="296"/>
      <c r="AF146" s="296"/>
      <c r="AM146" s="296"/>
    </row>
    <row r="147" spans="2:39" s="264" customFormat="1" ht="12.75" customHeight="1">
      <c r="D147" s="296"/>
      <c r="K147" s="296"/>
      <c r="R147" s="296"/>
      <c r="Y147" s="296"/>
      <c r="AF147" s="296"/>
      <c r="AM147" s="296"/>
    </row>
    <row r="148" spans="2:39" ht="12.75" customHeight="1">
      <c r="D148" s="297"/>
      <c r="E148" s="257"/>
      <c r="K148" s="297"/>
      <c r="L148" s="257"/>
      <c r="R148" s="297"/>
      <c r="S148" s="257"/>
      <c r="Y148" s="297"/>
      <c r="Z148" s="257"/>
      <c r="AF148" s="297"/>
      <c r="AG148" s="257"/>
      <c r="AM148" s="297"/>
    </row>
    <row r="149" spans="2:39" ht="12.75" customHeight="1">
      <c r="D149" s="297"/>
      <c r="E149" s="257"/>
      <c r="K149" s="297"/>
      <c r="L149" s="257"/>
      <c r="R149" s="297"/>
      <c r="S149" s="257"/>
      <c r="Y149" s="297"/>
      <c r="Z149" s="257"/>
      <c r="AF149" s="297"/>
      <c r="AG149" s="257"/>
      <c r="AM149" s="297"/>
    </row>
    <row r="150" spans="2:39" ht="12.75" customHeight="1">
      <c r="D150" s="297"/>
      <c r="E150" s="257"/>
      <c r="K150" s="297"/>
      <c r="L150" s="257"/>
      <c r="R150" s="297"/>
      <c r="S150" s="257"/>
      <c r="Y150" s="297"/>
      <c r="Z150" s="257"/>
      <c r="AF150" s="297"/>
      <c r="AG150" s="257"/>
      <c r="AM150" s="297"/>
    </row>
    <row r="151" spans="2:39" ht="12.75" customHeight="1">
      <c r="D151" s="297"/>
      <c r="E151" s="257"/>
      <c r="K151" s="297"/>
      <c r="L151" s="257"/>
      <c r="R151" s="297"/>
      <c r="S151" s="257"/>
      <c r="Y151" s="297"/>
      <c r="Z151" s="257"/>
      <c r="AF151" s="297"/>
      <c r="AG151" s="257"/>
      <c r="AM151" s="297"/>
    </row>
    <row r="152" spans="2:39" ht="12.75" customHeight="1">
      <c r="K152" s="298"/>
      <c r="R152" s="298"/>
      <c r="Y152" s="298"/>
      <c r="AF152" s="298"/>
      <c r="AM152" s="298"/>
    </row>
    <row r="153" spans="2:39" ht="12.75" customHeight="1">
      <c r="K153" s="298"/>
      <c r="R153" s="298"/>
      <c r="Y153" s="298"/>
      <c r="AF153" s="298"/>
      <c r="AM153" s="298"/>
    </row>
    <row r="154" spans="2:39" ht="12.75" customHeight="1">
      <c r="K154" s="298"/>
      <c r="R154" s="298"/>
      <c r="Y154" s="298"/>
      <c r="AF154" s="298"/>
      <c r="AM154" s="298"/>
    </row>
    <row r="155" spans="2:39" ht="12.75" customHeight="1">
      <c r="K155" s="298"/>
      <c r="R155" s="298"/>
      <c r="Y155" s="298"/>
      <c r="AF155" s="298"/>
      <c r="AM155" s="298"/>
    </row>
    <row r="156" spans="2:39" ht="12.75" customHeight="1">
      <c r="K156" s="298"/>
      <c r="R156" s="298"/>
      <c r="Y156" s="298"/>
      <c r="AF156" s="298"/>
      <c r="AM156" s="298"/>
    </row>
    <row r="157" spans="2:39" ht="12.75" customHeight="1">
      <c r="K157" s="298"/>
      <c r="R157" s="298"/>
      <c r="Y157" s="298"/>
      <c r="AF157" s="298"/>
      <c r="AM157" s="298"/>
    </row>
    <row r="158" spans="2:39" ht="12.75" customHeight="1">
      <c r="K158" s="298"/>
      <c r="R158" s="298"/>
      <c r="Y158" s="298"/>
      <c r="AF158" s="298"/>
      <c r="AM158" s="298"/>
    </row>
    <row r="159" spans="2:39" ht="12.75" customHeight="1">
      <c r="K159" s="298"/>
      <c r="R159" s="298"/>
      <c r="Y159" s="298"/>
      <c r="AF159" s="298"/>
      <c r="AM159" s="298"/>
    </row>
    <row r="160" spans="2:39" ht="12.75" customHeight="1">
      <c r="K160" s="298"/>
      <c r="R160" s="298"/>
      <c r="Y160" s="298"/>
      <c r="AF160" s="298"/>
      <c r="AM160" s="298"/>
    </row>
    <row r="161" spans="11:39" ht="12.75" customHeight="1">
      <c r="K161" s="298"/>
      <c r="R161" s="298"/>
      <c r="Y161" s="298"/>
      <c r="AF161" s="298"/>
      <c r="AM161" s="298"/>
    </row>
    <row r="162" spans="11:39" ht="12.75" customHeight="1">
      <c r="K162" s="298"/>
      <c r="R162" s="298"/>
      <c r="Y162" s="298"/>
      <c r="AF162" s="298"/>
      <c r="AM162" s="298"/>
    </row>
    <row r="163" spans="11:39" ht="12.75" customHeight="1">
      <c r="K163" s="298"/>
      <c r="R163" s="298"/>
      <c r="Y163" s="298"/>
      <c r="AF163" s="298"/>
      <c r="AM163" s="298"/>
    </row>
    <row r="164" spans="11:39" ht="12.75" customHeight="1">
      <c r="K164" s="298"/>
      <c r="R164" s="298"/>
      <c r="Y164" s="298"/>
      <c r="AF164" s="298"/>
      <c r="AM164" s="298"/>
    </row>
    <row r="165" spans="11:39" ht="12.75" customHeight="1">
      <c r="K165" s="298"/>
      <c r="R165" s="298"/>
      <c r="Y165" s="298"/>
      <c r="AF165" s="298"/>
      <c r="AM165" s="298"/>
    </row>
    <row r="166" spans="11:39" ht="12.75" customHeight="1">
      <c r="K166" s="298"/>
      <c r="R166" s="298"/>
      <c r="Y166" s="298"/>
      <c r="AF166" s="298"/>
      <c r="AM166" s="298"/>
    </row>
    <row r="167" spans="11:39" ht="12.75" customHeight="1">
      <c r="K167" s="298"/>
      <c r="R167" s="298"/>
      <c r="Y167" s="298"/>
      <c r="AF167" s="298"/>
      <c r="AM167" s="298"/>
    </row>
    <row r="168" spans="11:39" ht="12.75" customHeight="1">
      <c r="K168" s="298"/>
      <c r="R168" s="298"/>
      <c r="Y168" s="298"/>
      <c r="AF168" s="298"/>
      <c r="AM168" s="298"/>
    </row>
    <row r="169" spans="11:39" ht="12.75" customHeight="1">
      <c r="K169" s="298"/>
      <c r="R169" s="298"/>
      <c r="Y169" s="298"/>
      <c r="AF169" s="298"/>
      <c r="AM169" s="298"/>
    </row>
    <row r="170" spans="11:39" ht="12.75" customHeight="1">
      <c r="K170" s="298"/>
      <c r="R170" s="298"/>
      <c r="Y170" s="298"/>
      <c r="AF170" s="298"/>
      <c r="AM170" s="298"/>
    </row>
    <row r="171" spans="11:39" ht="12.75" customHeight="1">
      <c r="K171" s="298"/>
      <c r="R171" s="298"/>
      <c r="Y171" s="298"/>
      <c r="AF171" s="298"/>
      <c r="AM171" s="298"/>
    </row>
    <row r="172" spans="11:39" ht="12.75" customHeight="1">
      <c r="K172" s="298"/>
      <c r="R172" s="298"/>
      <c r="Y172" s="298"/>
      <c r="AF172" s="298"/>
      <c r="AM172" s="298"/>
    </row>
    <row r="173" spans="11:39" ht="12.75" customHeight="1">
      <c r="K173" s="298"/>
      <c r="R173" s="298"/>
      <c r="Y173" s="298"/>
      <c r="AF173" s="298"/>
      <c r="AM173" s="298"/>
    </row>
    <row r="174" spans="11:39" ht="12.75" customHeight="1">
      <c r="K174" s="298"/>
      <c r="R174" s="298"/>
      <c r="Y174" s="298"/>
      <c r="AF174" s="298"/>
      <c r="AM174" s="298"/>
    </row>
    <row r="175" spans="11:39" ht="12.75" customHeight="1">
      <c r="K175" s="298"/>
      <c r="R175" s="298"/>
      <c r="Y175" s="298"/>
      <c r="AF175" s="298"/>
      <c r="AM175" s="298"/>
    </row>
    <row r="176" spans="11:39" ht="12.75" customHeight="1">
      <c r="K176" s="298"/>
      <c r="R176" s="298"/>
      <c r="Y176" s="298"/>
      <c r="AF176" s="298"/>
      <c r="AM176" s="298"/>
    </row>
    <row r="177" spans="11:39" ht="12.75" customHeight="1">
      <c r="K177" s="298"/>
      <c r="R177" s="298"/>
      <c r="Y177" s="298"/>
      <c r="AF177" s="298"/>
      <c r="AM177" s="298"/>
    </row>
    <row r="178" spans="11:39" ht="12.75" customHeight="1">
      <c r="K178" s="298"/>
      <c r="R178" s="298"/>
      <c r="Y178" s="298"/>
      <c r="AF178" s="298"/>
      <c r="AM178" s="298"/>
    </row>
    <row r="179" spans="11:39" ht="12.75" customHeight="1">
      <c r="K179" s="298"/>
      <c r="R179" s="298"/>
      <c r="Y179" s="298"/>
      <c r="AF179" s="298"/>
      <c r="AM179" s="298"/>
    </row>
    <row r="180" spans="11:39" ht="12.75" customHeight="1">
      <c r="K180" s="298"/>
      <c r="R180" s="298"/>
      <c r="Y180" s="298"/>
      <c r="AF180" s="298"/>
      <c r="AM180" s="298"/>
    </row>
    <row r="181" spans="11:39" ht="12.75" customHeight="1">
      <c r="K181" s="298"/>
      <c r="R181" s="298"/>
      <c r="Y181" s="298"/>
      <c r="AF181" s="298"/>
      <c r="AM181" s="298"/>
    </row>
    <row r="182" spans="11:39" ht="12.75" customHeight="1">
      <c r="K182" s="298"/>
      <c r="R182" s="298"/>
      <c r="Y182" s="298"/>
      <c r="AF182" s="298"/>
      <c r="AM182" s="298"/>
    </row>
    <row r="183" spans="11:39" ht="12.75" customHeight="1">
      <c r="K183" s="298"/>
      <c r="R183" s="298"/>
      <c r="Y183" s="298"/>
      <c r="AF183" s="298"/>
      <c r="AM183" s="298"/>
    </row>
    <row r="184" spans="11:39" ht="12.75" customHeight="1">
      <c r="K184" s="298"/>
      <c r="R184" s="298"/>
      <c r="Y184" s="298"/>
      <c r="AF184" s="298"/>
      <c r="AM184" s="298"/>
    </row>
    <row r="185" spans="11:39" ht="12.75" customHeight="1">
      <c r="K185" s="298"/>
      <c r="R185" s="298"/>
      <c r="Y185" s="298"/>
      <c r="AF185" s="298"/>
      <c r="AM185" s="298"/>
    </row>
    <row r="186" spans="11:39" ht="12.75" customHeight="1">
      <c r="K186" s="298"/>
      <c r="R186" s="298"/>
      <c r="Y186" s="298"/>
      <c r="AF186" s="298"/>
      <c r="AM186" s="298"/>
    </row>
    <row r="187" spans="11:39" ht="12.75" customHeight="1">
      <c r="K187" s="298"/>
      <c r="R187" s="298"/>
      <c r="Y187" s="298"/>
      <c r="AF187" s="298"/>
      <c r="AM187" s="298"/>
    </row>
    <row r="188" spans="11:39" ht="12.75" customHeight="1">
      <c r="K188" s="298"/>
      <c r="R188" s="298"/>
      <c r="Y188" s="298"/>
      <c r="AF188" s="298"/>
      <c r="AM188" s="298"/>
    </row>
    <row r="189" spans="11:39" ht="12.75" customHeight="1">
      <c r="K189" s="298"/>
      <c r="R189" s="298"/>
      <c r="Y189" s="298"/>
      <c r="AF189" s="298"/>
      <c r="AM189" s="298"/>
    </row>
    <row r="190" spans="11:39" ht="12.75" customHeight="1">
      <c r="K190" s="298"/>
      <c r="R190" s="298"/>
      <c r="Y190" s="298"/>
      <c r="AF190" s="298"/>
      <c r="AM190" s="298"/>
    </row>
    <row r="191" spans="11:39" ht="12.75" customHeight="1">
      <c r="K191" s="298"/>
      <c r="R191" s="298"/>
      <c r="Y191" s="298"/>
      <c r="AF191" s="298"/>
      <c r="AM191" s="298"/>
    </row>
    <row r="192" spans="11:39" ht="12.75" customHeight="1">
      <c r="K192" s="298"/>
      <c r="R192" s="298"/>
      <c r="Y192" s="298"/>
      <c r="AF192" s="298"/>
      <c r="AM192" s="298"/>
    </row>
    <row r="193" spans="11:39" ht="12.75" customHeight="1">
      <c r="K193" s="298"/>
      <c r="R193" s="298"/>
      <c r="Y193" s="298"/>
      <c r="AF193" s="298"/>
      <c r="AM193" s="298"/>
    </row>
    <row r="194" spans="11:39" ht="12.75" customHeight="1">
      <c r="K194" s="298"/>
      <c r="R194" s="298"/>
      <c r="Y194" s="298"/>
      <c r="AF194" s="298"/>
      <c r="AM194" s="298"/>
    </row>
    <row r="195" spans="11:39" ht="12.75" customHeight="1">
      <c r="K195" s="298"/>
      <c r="R195" s="298"/>
      <c r="Y195" s="298"/>
      <c r="AF195" s="298"/>
      <c r="AM195" s="298"/>
    </row>
    <row r="196" spans="11:39" ht="12.75" customHeight="1">
      <c r="K196" s="298"/>
      <c r="R196" s="298"/>
      <c r="Y196" s="298"/>
      <c r="AF196" s="298"/>
      <c r="AM196" s="298"/>
    </row>
    <row r="197" spans="11:39" ht="12.75" customHeight="1">
      <c r="K197" s="298"/>
      <c r="R197" s="298"/>
      <c r="Y197" s="298"/>
      <c r="AF197" s="298"/>
      <c r="AM197" s="298"/>
    </row>
    <row r="198" spans="11:39" ht="12.75" customHeight="1">
      <c r="K198" s="298"/>
      <c r="R198" s="298"/>
      <c r="Y198" s="298"/>
      <c r="AF198" s="298"/>
      <c r="AM198" s="298"/>
    </row>
    <row r="199" spans="11:39" ht="12.75" customHeight="1">
      <c r="K199" s="298"/>
      <c r="R199" s="298"/>
      <c r="Y199" s="298"/>
      <c r="AF199" s="298"/>
      <c r="AM199" s="298"/>
    </row>
    <row r="200" spans="11:39" ht="12.75" customHeight="1">
      <c r="K200" s="298"/>
      <c r="R200" s="298"/>
      <c r="Y200" s="298"/>
      <c r="AF200" s="298"/>
      <c r="AM200" s="298"/>
    </row>
    <row r="201" spans="11:39" ht="12.75" customHeight="1">
      <c r="K201" s="298"/>
      <c r="R201" s="298"/>
      <c r="Y201" s="298"/>
      <c r="AF201" s="298"/>
      <c r="AM201" s="298"/>
    </row>
    <row r="202" spans="11:39" ht="12.75" customHeight="1">
      <c r="K202" s="298"/>
      <c r="R202" s="298"/>
      <c r="Y202" s="298"/>
      <c r="AF202" s="298"/>
      <c r="AM202" s="298"/>
    </row>
    <row r="203" spans="11:39" ht="12.75" customHeight="1">
      <c r="K203" s="298"/>
      <c r="R203" s="298"/>
      <c r="Y203" s="298"/>
      <c r="AF203" s="298"/>
      <c r="AM203" s="298"/>
    </row>
    <row r="204" spans="11:39" ht="12.75" customHeight="1">
      <c r="K204" s="298"/>
      <c r="R204" s="298"/>
      <c r="Y204" s="298"/>
      <c r="AF204" s="298"/>
      <c r="AM204" s="298"/>
    </row>
    <row r="205" spans="11:39" ht="12.75" customHeight="1">
      <c r="K205" s="298"/>
      <c r="R205" s="298"/>
      <c r="Y205" s="298"/>
      <c r="AF205" s="298"/>
      <c r="AM205" s="298"/>
    </row>
    <row r="206" spans="11:39" ht="12.75" customHeight="1">
      <c r="K206" s="298"/>
      <c r="R206" s="298"/>
      <c r="Y206" s="298"/>
      <c r="AF206" s="298"/>
      <c r="AM206" s="298"/>
    </row>
    <row r="207" spans="11:39" ht="12.75" customHeight="1">
      <c r="K207" s="298"/>
      <c r="R207" s="298"/>
      <c r="Y207" s="298"/>
      <c r="AF207" s="298"/>
      <c r="AM207" s="298"/>
    </row>
    <row r="208" spans="11:39" ht="12.75" customHeight="1">
      <c r="K208" s="298"/>
      <c r="R208" s="298"/>
      <c r="Y208" s="298"/>
      <c r="AF208" s="298"/>
      <c r="AM208" s="298"/>
    </row>
    <row r="209" spans="11:39" ht="12.75" customHeight="1">
      <c r="K209" s="298"/>
      <c r="R209" s="298"/>
      <c r="Y209" s="298"/>
      <c r="AF209" s="298"/>
      <c r="AM209" s="298"/>
    </row>
    <row r="210" spans="11:39" ht="12.75" customHeight="1">
      <c r="K210" s="298"/>
      <c r="R210" s="298"/>
      <c r="Y210" s="298"/>
      <c r="AF210" s="298"/>
      <c r="AM210" s="298"/>
    </row>
    <row r="211" spans="11:39" ht="12.75" customHeight="1">
      <c r="K211" s="298"/>
      <c r="R211" s="298"/>
      <c r="Y211" s="298"/>
      <c r="AF211" s="298"/>
      <c r="AM211" s="298"/>
    </row>
    <row r="212" spans="11:39" ht="12.75" customHeight="1">
      <c r="K212" s="298"/>
      <c r="R212" s="298"/>
      <c r="Y212" s="298"/>
      <c r="AF212" s="298"/>
      <c r="AM212" s="298"/>
    </row>
    <row r="213" spans="11:39" ht="12.75" customHeight="1">
      <c r="K213" s="298"/>
      <c r="R213" s="298"/>
      <c r="Y213" s="298"/>
      <c r="AF213" s="298"/>
      <c r="AM213" s="298"/>
    </row>
    <row r="214" spans="11:39" ht="12.75" customHeight="1">
      <c r="K214" s="298"/>
      <c r="R214" s="298"/>
      <c r="Y214" s="298"/>
      <c r="AF214" s="298"/>
      <c r="AM214" s="298"/>
    </row>
    <row r="215" spans="11:39">
      <c r="K215" s="298"/>
      <c r="R215" s="298"/>
      <c r="Y215" s="298"/>
      <c r="AF215" s="298"/>
      <c r="AM215" s="298"/>
    </row>
    <row r="216" spans="11:39">
      <c r="K216" s="298"/>
      <c r="R216" s="298"/>
      <c r="Y216" s="298"/>
      <c r="AF216" s="298"/>
      <c r="AM216" s="298"/>
    </row>
    <row r="217" spans="11:39">
      <c r="K217" s="298"/>
      <c r="R217" s="298"/>
      <c r="Y217" s="298"/>
      <c r="AF217" s="298"/>
      <c r="AM217" s="298"/>
    </row>
    <row r="218" spans="11:39">
      <c r="K218" s="298"/>
      <c r="R218" s="298"/>
      <c r="Y218" s="298"/>
      <c r="AF218" s="298"/>
      <c r="AM218" s="298"/>
    </row>
    <row r="219" spans="11:39">
      <c r="K219" s="298"/>
      <c r="R219" s="298"/>
      <c r="Y219" s="298"/>
      <c r="AF219" s="298"/>
      <c r="AM219" s="298"/>
    </row>
    <row r="220" spans="11:39">
      <c r="K220" s="298"/>
      <c r="R220" s="298"/>
      <c r="Y220" s="298"/>
      <c r="AF220" s="298"/>
      <c r="AM220" s="298"/>
    </row>
    <row r="221" spans="11:39">
      <c r="K221" s="298"/>
      <c r="R221" s="298"/>
      <c r="Y221" s="298"/>
      <c r="AF221" s="298"/>
      <c r="AM221" s="298"/>
    </row>
    <row r="222" spans="11:39">
      <c r="K222" s="298"/>
      <c r="R222" s="298"/>
      <c r="Y222" s="298"/>
      <c r="AF222" s="298"/>
      <c r="AM222" s="298"/>
    </row>
    <row r="223" spans="11:39">
      <c r="K223" s="298"/>
      <c r="R223" s="298"/>
      <c r="Y223" s="298"/>
      <c r="AF223" s="298"/>
      <c r="AM223" s="298"/>
    </row>
    <row r="224" spans="11:39">
      <c r="K224" s="298"/>
      <c r="R224" s="298"/>
      <c r="Y224" s="298"/>
      <c r="AF224" s="298"/>
      <c r="AM224" s="298"/>
    </row>
    <row r="225" spans="11:39">
      <c r="K225" s="298"/>
      <c r="R225" s="298"/>
      <c r="Y225" s="298"/>
      <c r="AF225" s="298"/>
      <c r="AM225" s="298"/>
    </row>
    <row r="226" spans="11:39">
      <c r="K226" s="298"/>
      <c r="R226" s="298"/>
      <c r="Y226" s="298"/>
      <c r="AF226" s="298"/>
      <c r="AM226" s="298"/>
    </row>
    <row r="227" spans="11:39">
      <c r="K227" s="298"/>
      <c r="R227" s="298"/>
      <c r="Y227" s="298"/>
      <c r="AF227" s="298"/>
      <c r="AM227" s="298"/>
    </row>
    <row r="228" spans="11:39">
      <c r="K228" s="298"/>
      <c r="R228" s="298"/>
      <c r="Y228" s="298"/>
      <c r="AF228" s="298"/>
      <c r="AM228" s="298"/>
    </row>
    <row r="229" spans="11:39">
      <c r="K229" s="298"/>
      <c r="R229" s="298"/>
      <c r="Y229" s="298"/>
      <c r="AF229" s="298"/>
      <c r="AM229" s="298"/>
    </row>
    <row r="230" spans="11:39">
      <c r="K230" s="298"/>
      <c r="R230" s="298"/>
      <c r="Y230" s="298"/>
      <c r="AF230" s="298"/>
      <c r="AM230" s="298"/>
    </row>
    <row r="231" spans="11:39">
      <c r="K231" s="298"/>
      <c r="R231" s="298"/>
      <c r="Y231" s="298"/>
      <c r="AF231" s="298"/>
      <c r="AM231" s="298"/>
    </row>
    <row r="232" spans="11:39">
      <c r="K232" s="298"/>
      <c r="R232" s="298"/>
      <c r="Y232" s="298"/>
      <c r="AF232" s="298"/>
      <c r="AM232" s="298"/>
    </row>
    <row r="233" spans="11:39">
      <c r="K233" s="298"/>
      <c r="R233" s="298"/>
      <c r="Y233" s="298"/>
      <c r="AF233" s="298"/>
      <c r="AM233" s="298"/>
    </row>
    <row r="234" spans="11:39">
      <c r="K234" s="298"/>
      <c r="R234" s="298"/>
      <c r="Y234" s="298"/>
      <c r="AF234" s="298"/>
      <c r="AM234" s="298"/>
    </row>
    <row r="235" spans="11:39">
      <c r="K235" s="298"/>
      <c r="R235" s="298"/>
      <c r="Y235" s="298"/>
      <c r="AF235" s="298"/>
      <c r="AM235" s="298"/>
    </row>
    <row r="236" spans="11:39">
      <c r="K236" s="298"/>
      <c r="R236" s="298"/>
      <c r="Y236" s="298"/>
      <c r="AF236" s="298"/>
      <c r="AM236" s="298"/>
    </row>
    <row r="237" spans="11:39">
      <c r="K237" s="298"/>
      <c r="R237" s="298"/>
      <c r="Y237" s="298"/>
      <c r="AF237" s="298"/>
      <c r="AM237" s="298"/>
    </row>
    <row r="238" spans="11:39">
      <c r="K238" s="298"/>
      <c r="R238" s="298"/>
      <c r="Y238" s="298"/>
      <c r="AF238" s="298"/>
      <c r="AM238" s="298"/>
    </row>
    <row r="239" spans="11:39">
      <c r="K239" s="298"/>
      <c r="R239" s="298"/>
      <c r="Y239" s="298"/>
      <c r="AF239" s="298"/>
      <c r="AM239" s="298"/>
    </row>
    <row r="240" spans="11:39">
      <c r="K240" s="298"/>
      <c r="R240" s="298"/>
      <c r="Y240" s="298"/>
      <c r="AF240" s="298"/>
      <c r="AM240" s="298"/>
    </row>
    <row r="241" spans="11:39">
      <c r="K241" s="298"/>
      <c r="R241" s="298"/>
      <c r="Y241" s="298"/>
      <c r="AF241" s="298"/>
      <c r="AM241" s="298"/>
    </row>
    <row r="242" spans="11:39">
      <c r="K242" s="298"/>
      <c r="R242" s="298"/>
      <c r="Y242" s="298"/>
      <c r="AF242" s="298"/>
      <c r="AM242" s="298"/>
    </row>
    <row r="243" spans="11:39">
      <c r="K243" s="298"/>
      <c r="R243" s="298"/>
      <c r="Y243" s="298"/>
      <c r="AF243" s="298"/>
      <c r="AM243" s="298"/>
    </row>
    <row r="244" spans="11:39">
      <c r="K244" s="298"/>
      <c r="R244" s="298"/>
      <c r="Y244" s="298"/>
      <c r="AF244" s="298"/>
      <c r="AM244" s="298"/>
    </row>
    <row r="245" spans="11:39">
      <c r="K245" s="298"/>
      <c r="R245" s="298"/>
      <c r="Y245" s="298"/>
      <c r="AF245" s="298"/>
      <c r="AM245" s="298"/>
    </row>
    <row r="246" spans="11:39">
      <c r="K246" s="298"/>
      <c r="R246" s="298"/>
      <c r="Y246" s="298"/>
      <c r="AF246" s="298"/>
      <c r="AM246" s="298"/>
    </row>
    <row r="247" spans="11:39">
      <c r="K247" s="298"/>
      <c r="R247" s="298"/>
      <c r="Y247" s="298"/>
      <c r="AF247" s="298"/>
      <c r="AM247" s="298"/>
    </row>
    <row r="248" spans="11:39">
      <c r="K248" s="298"/>
      <c r="R248" s="298"/>
      <c r="Y248" s="298"/>
      <c r="AF248" s="298"/>
      <c r="AM248" s="298"/>
    </row>
    <row r="249" spans="11:39">
      <c r="K249" s="298"/>
      <c r="R249" s="298"/>
      <c r="Y249" s="298"/>
      <c r="AF249" s="298"/>
      <c r="AM249" s="298"/>
    </row>
    <row r="250" spans="11:39">
      <c r="K250" s="298"/>
      <c r="R250" s="298"/>
      <c r="Y250" s="298"/>
      <c r="AF250" s="298"/>
      <c r="AM250" s="298"/>
    </row>
    <row r="251" spans="11:39">
      <c r="K251" s="298"/>
      <c r="R251" s="298"/>
      <c r="Y251" s="298"/>
      <c r="AF251" s="298"/>
      <c r="AM251" s="298"/>
    </row>
    <row r="252" spans="11:39">
      <c r="K252" s="298"/>
      <c r="R252" s="298"/>
      <c r="Y252" s="298"/>
      <c r="AF252" s="298"/>
      <c r="AM252" s="298"/>
    </row>
    <row r="253" spans="11:39">
      <c r="K253" s="298"/>
      <c r="R253" s="298"/>
      <c r="Y253" s="298"/>
      <c r="AF253" s="298"/>
      <c r="AM253" s="298"/>
    </row>
    <row r="254" spans="11:39">
      <c r="K254" s="298"/>
      <c r="R254" s="298"/>
      <c r="Y254" s="298"/>
      <c r="AF254" s="298"/>
      <c r="AM254" s="298"/>
    </row>
    <row r="255" spans="11:39">
      <c r="K255" s="298"/>
      <c r="R255" s="298"/>
      <c r="Y255" s="298"/>
      <c r="AF255" s="298"/>
      <c r="AM255" s="298"/>
    </row>
    <row r="256" spans="11:39">
      <c r="K256" s="298"/>
      <c r="R256" s="298"/>
      <c r="Y256" s="298"/>
      <c r="AF256" s="298"/>
      <c r="AM256" s="298"/>
    </row>
    <row r="257" spans="11:39">
      <c r="K257" s="298"/>
      <c r="R257" s="298"/>
      <c r="Y257" s="298"/>
      <c r="AF257" s="298"/>
      <c r="AM257" s="298"/>
    </row>
    <row r="258" spans="11:39">
      <c r="K258" s="298"/>
      <c r="R258" s="298"/>
      <c r="Y258" s="298"/>
      <c r="AF258" s="298"/>
      <c r="AM258" s="298"/>
    </row>
    <row r="259" spans="11:39">
      <c r="K259" s="298"/>
      <c r="R259" s="298"/>
      <c r="Y259" s="298"/>
      <c r="AF259" s="298"/>
      <c r="AM259" s="298"/>
    </row>
    <row r="260" spans="11:39">
      <c r="K260" s="298"/>
      <c r="R260" s="298"/>
      <c r="Y260" s="298"/>
      <c r="AF260" s="298"/>
      <c r="AM260" s="298"/>
    </row>
    <row r="261" spans="11:39">
      <c r="K261" s="298"/>
      <c r="R261" s="298"/>
      <c r="Y261" s="298"/>
      <c r="AF261" s="298"/>
      <c r="AM261" s="298"/>
    </row>
    <row r="262" spans="11:39">
      <c r="K262" s="298"/>
      <c r="R262" s="298"/>
      <c r="Y262" s="298"/>
      <c r="AF262" s="298"/>
      <c r="AM262" s="298"/>
    </row>
    <row r="263" spans="11:39">
      <c r="K263" s="298"/>
      <c r="R263" s="298"/>
      <c r="Y263" s="298"/>
      <c r="AF263" s="298"/>
      <c r="AM263" s="298"/>
    </row>
    <row r="264" spans="11:39">
      <c r="K264" s="298"/>
      <c r="R264" s="298"/>
      <c r="Y264" s="298"/>
      <c r="AF264" s="298"/>
      <c r="AM264" s="298"/>
    </row>
    <row r="265" spans="11:39">
      <c r="K265" s="298"/>
      <c r="R265" s="298"/>
      <c r="Y265" s="298"/>
      <c r="AF265" s="298"/>
      <c r="AM265" s="298"/>
    </row>
    <row r="266" spans="11:39">
      <c r="K266" s="298"/>
      <c r="R266" s="298"/>
      <c r="Y266" s="298"/>
      <c r="AF266" s="298"/>
      <c r="AM266" s="298"/>
    </row>
    <row r="267" spans="11:39">
      <c r="K267" s="298"/>
      <c r="R267" s="298"/>
      <c r="Y267" s="298"/>
      <c r="AF267" s="298"/>
      <c r="AM267" s="298"/>
    </row>
    <row r="268" spans="11:39">
      <c r="K268" s="298"/>
      <c r="R268" s="298"/>
      <c r="Y268" s="298"/>
      <c r="AF268" s="298"/>
      <c r="AM268" s="298"/>
    </row>
    <row r="269" spans="11:39">
      <c r="K269" s="298"/>
      <c r="R269" s="298"/>
      <c r="Y269" s="298"/>
      <c r="AF269" s="298"/>
      <c r="AM269" s="298"/>
    </row>
    <row r="270" spans="11:39">
      <c r="K270" s="298"/>
      <c r="R270" s="298"/>
      <c r="Y270" s="298"/>
      <c r="AF270" s="298"/>
      <c r="AM270" s="298"/>
    </row>
    <row r="271" spans="11:39">
      <c r="K271" s="298"/>
      <c r="R271" s="298"/>
      <c r="Y271" s="298"/>
      <c r="AF271" s="298"/>
      <c r="AM271" s="298"/>
    </row>
    <row r="272" spans="11:39">
      <c r="K272" s="298"/>
      <c r="R272" s="298"/>
      <c r="Y272" s="298"/>
      <c r="AF272" s="298"/>
      <c r="AM272" s="298"/>
    </row>
    <row r="273" spans="11:39">
      <c r="K273" s="298"/>
      <c r="R273" s="298"/>
      <c r="Y273" s="298"/>
      <c r="AF273" s="298"/>
      <c r="AM273" s="298"/>
    </row>
    <row r="274" spans="11:39">
      <c r="K274" s="298"/>
      <c r="R274" s="298"/>
      <c r="Y274" s="298"/>
      <c r="AF274" s="298"/>
      <c r="AM274" s="298"/>
    </row>
    <row r="275" spans="11:39">
      <c r="K275" s="298"/>
      <c r="R275" s="298"/>
      <c r="Y275" s="298"/>
      <c r="AF275" s="298"/>
      <c r="AM275" s="298"/>
    </row>
    <row r="276" spans="11:39">
      <c r="K276" s="298"/>
      <c r="R276" s="298"/>
      <c r="Y276" s="298"/>
      <c r="AF276" s="298"/>
      <c r="AM276" s="298"/>
    </row>
    <row r="277" spans="11:39">
      <c r="K277" s="298"/>
      <c r="R277" s="298"/>
      <c r="Y277" s="298"/>
      <c r="AF277" s="298"/>
      <c r="AM277" s="298"/>
    </row>
    <row r="278" spans="11:39">
      <c r="K278" s="298"/>
      <c r="R278" s="298"/>
      <c r="Y278" s="298"/>
      <c r="AF278" s="298"/>
      <c r="AM278" s="298"/>
    </row>
    <row r="279" spans="11:39">
      <c r="K279" s="298"/>
      <c r="R279" s="298"/>
      <c r="Y279" s="298"/>
      <c r="AF279" s="298"/>
      <c r="AM279" s="298"/>
    </row>
    <row r="280" spans="11:39">
      <c r="K280" s="298"/>
      <c r="R280" s="298"/>
      <c r="Y280" s="298"/>
      <c r="AF280" s="298"/>
      <c r="AM280" s="298"/>
    </row>
    <row r="281" spans="11:39">
      <c r="K281" s="298"/>
      <c r="R281" s="298"/>
      <c r="Y281" s="298"/>
      <c r="AF281" s="298"/>
      <c r="AM281" s="298"/>
    </row>
    <row r="282" spans="11:39">
      <c r="K282" s="298"/>
      <c r="R282" s="298"/>
      <c r="Y282" s="298"/>
      <c r="AF282" s="298"/>
      <c r="AM282" s="298"/>
    </row>
    <row r="283" spans="11:39">
      <c r="K283" s="298"/>
      <c r="R283" s="298"/>
      <c r="Y283" s="298"/>
      <c r="AF283" s="298"/>
      <c r="AM283" s="298"/>
    </row>
    <row r="284" spans="11:39">
      <c r="K284" s="298"/>
      <c r="R284" s="298"/>
      <c r="Y284" s="298"/>
      <c r="AF284" s="298"/>
      <c r="AM284" s="298"/>
    </row>
    <row r="285" spans="11:39">
      <c r="K285" s="298"/>
      <c r="R285" s="298"/>
      <c r="Y285" s="298"/>
      <c r="AF285" s="298"/>
      <c r="AM285" s="298"/>
    </row>
    <row r="286" spans="11:39">
      <c r="K286" s="298"/>
      <c r="R286" s="298"/>
      <c r="Y286" s="298"/>
      <c r="AF286" s="298"/>
      <c r="AM286" s="298"/>
    </row>
    <row r="287" spans="11:39">
      <c r="K287" s="298"/>
      <c r="R287" s="298"/>
      <c r="Y287" s="298"/>
      <c r="AF287" s="298"/>
      <c r="AM287" s="298"/>
    </row>
    <row r="288" spans="11:39">
      <c r="K288" s="298"/>
      <c r="R288" s="298"/>
      <c r="Y288" s="298"/>
      <c r="AF288" s="298"/>
      <c r="AM288" s="298"/>
    </row>
    <row r="289" spans="11:39">
      <c r="K289" s="298"/>
      <c r="R289" s="298"/>
      <c r="Y289" s="298"/>
      <c r="AF289" s="298"/>
      <c r="AM289" s="298"/>
    </row>
    <row r="290" spans="11:39">
      <c r="K290" s="298"/>
      <c r="R290" s="298"/>
      <c r="Y290" s="298"/>
      <c r="AF290" s="298"/>
      <c r="AM290" s="298"/>
    </row>
    <row r="291" spans="11:39">
      <c r="K291" s="298"/>
      <c r="R291" s="298"/>
      <c r="Y291" s="298"/>
      <c r="AF291" s="298"/>
      <c r="AM291" s="298"/>
    </row>
    <row r="292" spans="11:39">
      <c r="K292" s="298"/>
      <c r="R292" s="298"/>
      <c r="Y292" s="298"/>
      <c r="AF292" s="298"/>
      <c r="AM292" s="298"/>
    </row>
    <row r="293" spans="11:39">
      <c r="K293" s="298"/>
      <c r="R293" s="298"/>
      <c r="Y293" s="298"/>
      <c r="AF293" s="298"/>
      <c r="AM293" s="298"/>
    </row>
    <row r="294" spans="11:39">
      <c r="K294" s="298"/>
      <c r="R294" s="298"/>
      <c r="Y294" s="298"/>
      <c r="AF294" s="298"/>
      <c r="AM294" s="298"/>
    </row>
    <row r="295" spans="11:39">
      <c r="K295" s="298"/>
      <c r="R295" s="298"/>
      <c r="Y295" s="298"/>
      <c r="AF295" s="298"/>
      <c r="AM295" s="298"/>
    </row>
    <row r="296" spans="11:39">
      <c r="K296" s="298"/>
      <c r="R296" s="298"/>
      <c r="Y296" s="298"/>
      <c r="AF296" s="298"/>
      <c r="AM296" s="298"/>
    </row>
    <row r="297" spans="11:39">
      <c r="K297" s="298"/>
      <c r="R297" s="298"/>
      <c r="Y297" s="298"/>
      <c r="AF297" s="298"/>
      <c r="AM297" s="298"/>
    </row>
    <row r="298" spans="11:39">
      <c r="K298" s="298"/>
      <c r="R298" s="298"/>
      <c r="Y298" s="298"/>
      <c r="AF298" s="298"/>
      <c r="AM298" s="298"/>
    </row>
    <row r="299" spans="11:39">
      <c r="K299" s="298"/>
      <c r="R299" s="298"/>
      <c r="Y299" s="298"/>
      <c r="AF299" s="298"/>
      <c r="AM299" s="298"/>
    </row>
    <row r="300" spans="11:39">
      <c r="K300" s="298"/>
      <c r="R300" s="298"/>
      <c r="Y300" s="298"/>
      <c r="AF300" s="298"/>
      <c r="AM300" s="298"/>
    </row>
    <row r="301" spans="11:39">
      <c r="K301" s="298"/>
      <c r="R301" s="298"/>
      <c r="Y301" s="298"/>
      <c r="AF301" s="298"/>
      <c r="AM301" s="298"/>
    </row>
    <row r="302" spans="11:39">
      <c r="K302" s="298"/>
      <c r="R302" s="298"/>
      <c r="Y302" s="298"/>
      <c r="AF302" s="298"/>
      <c r="AM302" s="298"/>
    </row>
    <row r="303" spans="11:39">
      <c r="K303" s="298"/>
      <c r="R303" s="298"/>
      <c r="Y303" s="298"/>
      <c r="AF303" s="298"/>
      <c r="AM303" s="298"/>
    </row>
    <row r="304" spans="11:39">
      <c r="K304" s="298"/>
      <c r="R304" s="298"/>
      <c r="Y304" s="298"/>
      <c r="AF304" s="298"/>
      <c r="AM304" s="298"/>
    </row>
    <row r="305" spans="11:39">
      <c r="K305" s="298"/>
      <c r="R305" s="298"/>
      <c r="Y305" s="298"/>
      <c r="AF305" s="298"/>
      <c r="AM305" s="298"/>
    </row>
    <row r="306" spans="11:39">
      <c r="K306" s="298"/>
      <c r="R306" s="298"/>
      <c r="Y306" s="298"/>
      <c r="AF306" s="298"/>
      <c r="AM306" s="298"/>
    </row>
    <row r="307" spans="11:39">
      <c r="K307" s="298"/>
      <c r="R307" s="298"/>
      <c r="Y307" s="298"/>
      <c r="AF307" s="298"/>
      <c r="AM307" s="298"/>
    </row>
    <row r="308" spans="11:39">
      <c r="K308" s="298"/>
      <c r="R308" s="298"/>
      <c r="Y308" s="298"/>
      <c r="AF308" s="298"/>
      <c r="AM308" s="298"/>
    </row>
    <row r="309" spans="11:39">
      <c r="K309" s="298"/>
      <c r="R309" s="298"/>
      <c r="Y309" s="298"/>
      <c r="AF309" s="298"/>
      <c r="AM309" s="298"/>
    </row>
    <row r="310" spans="11:39">
      <c r="K310" s="298"/>
      <c r="R310" s="298"/>
      <c r="Y310" s="298"/>
      <c r="AF310" s="298"/>
      <c r="AM310" s="298"/>
    </row>
    <row r="311" spans="11:39">
      <c r="K311" s="298"/>
      <c r="R311" s="298"/>
      <c r="Y311" s="298"/>
      <c r="AF311" s="298"/>
      <c r="AM311" s="298"/>
    </row>
    <row r="312" spans="11:39">
      <c r="K312" s="298"/>
      <c r="R312" s="298"/>
      <c r="Y312" s="298"/>
      <c r="AF312" s="298"/>
      <c r="AM312" s="298"/>
    </row>
    <row r="313" spans="11:39">
      <c r="K313" s="298"/>
      <c r="R313" s="298"/>
      <c r="Y313" s="298"/>
      <c r="AF313" s="298"/>
      <c r="AM313" s="298"/>
    </row>
    <row r="314" spans="11:39">
      <c r="K314" s="298"/>
      <c r="R314" s="298"/>
      <c r="Y314" s="298"/>
      <c r="AF314" s="298"/>
      <c r="AM314" s="298"/>
    </row>
    <row r="315" spans="11:39">
      <c r="K315" s="298"/>
      <c r="R315" s="298"/>
      <c r="Y315" s="298"/>
      <c r="AF315" s="298"/>
      <c r="AM315" s="298"/>
    </row>
    <row r="316" spans="11:39">
      <c r="K316" s="298"/>
      <c r="R316" s="298"/>
      <c r="Y316" s="298"/>
      <c r="AF316" s="298"/>
      <c r="AM316" s="298"/>
    </row>
    <row r="317" spans="11:39">
      <c r="K317" s="298"/>
      <c r="R317" s="298"/>
      <c r="Y317" s="298"/>
      <c r="AF317" s="298"/>
      <c r="AM317" s="298"/>
    </row>
    <row r="318" spans="11:39">
      <c r="K318" s="298"/>
      <c r="R318" s="298"/>
      <c r="Y318" s="298"/>
      <c r="AF318" s="298"/>
      <c r="AM318" s="298"/>
    </row>
    <row r="319" spans="11:39">
      <c r="K319" s="298"/>
      <c r="R319" s="298"/>
      <c r="Y319" s="298"/>
      <c r="AF319" s="298"/>
      <c r="AM319" s="298"/>
    </row>
    <row r="320" spans="11:39">
      <c r="K320" s="298"/>
      <c r="R320" s="298"/>
      <c r="Y320" s="298"/>
      <c r="AF320" s="298"/>
      <c r="AM320" s="298"/>
    </row>
    <row r="321" spans="11:39">
      <c r="K321" s="298"/>
      <c r="R321" s="298"/>
      <c r="Y321" s="298"/>
      <c r="AF321" s="298"/>
      <c r="AM321" s="298"/>
    </row>
    <row r="322" spans="11:39">
      <c r="K322" s="298"/>
      <c r="R322" s="298"/>
      <c r="Y322" s="298"/>
      <c r="AF322" s="298"/>
      <c r="AM322" s="298"/>
    </row>
    <row r="323" spans="11:39">
      <c r="K323" s="298"/>
      <c r="R323" s="298"/>
      <c r="Y323" s="298"/>
      <c r="AF323" s="298"/>
      <c r="AM323" s="298"/>
    </row>
    <row r="324" spans="11:39">
      <c r="K324" s="298"/>
      <c r="R324" s="298"/>
      <c r="Y324" s="298"/>
      <c r="AF324" s="298"/>
      <c r="AM324" s="298"/>
    </row>
    <row r="325" spans="11:39">
      <c r="K325" s="298"/>
      <c r="R325" s="298"/>
      <c r="Y325" s="298"/>
      <c r="AF325" s="298"/>
      <c r="AM325" s="298"/>
    </row>
    <row r="326" spans="11:39">
      <c r="K326" s="298"/>
      <c r="R326" s="298"/>
      <c r="Y326" s="298"/>
      <c r="AF326" s="298"/>
      <c r="AM326" s="298"/>
    </row>
    <row r="327" spans="11:39">
      <c r="K327" s="298"/>
      <c r="R327" s="298"/>
      <c r="Y327" s="298"/>
      <c r="AF327" s="298"/>
      <c r="AM327" s="298"/>
    </row>
    <row r="328" spans="11:39">
      <c r="K328" s="298"/>
      <c r="R328" s="298"/>
      <c r="Y328" s="298"/>
      <c r="AF328" s="298"/>
      <c r="AM328" s="298"/>
    </row>
    <row r="329" spans="11:39">
      <c r="K329" s="298"/>
      <c r="R329" s="298"/>
      <c r="Y329" s="298"/>
      <c r="AF329" s="298"/>
      <c r="AM329" s="298"/>
    </row>
    <row r="330" spans="11:39">
      <c r="K330" s="298"/>
      <c r="R330" s="298"/>
      <c r="Y330" s="298"/>
      <c r="AF330" s="298"/>
      <c r="AM330" s="298"/>
    </row>
    <row r="331" spans="11:39">
      <c r="K331" s="298"/>
      <c r="R331" s="298"/>
      <c r="Y331" s="298"/>
      <c r="AF331" s="298"/>
      <c r="AM331" s="298"/>
    </row>
    <row r="332" spans="11:39">
      <c r="K332" s="298"/>
      <c r="R332" s="298"/>
      <c r="Y332" s="298"/>
      <c r="AF332" s="298"/>
      <c r="AM332" s="298"/>
    </row>
    <row r="333" spans="11:39">
      <c r="K333" s="298"/>
      <c r="R333" s="298"/>
      <c r="Y333" s="298"/>
      <c r="AF333" s="298"/>
      <c r="AM333" s="298"/>
    </row>
    <row r="334" spans="11:39">
      <c r="K334" s="298"/>
      <c r="R334" s="298"/>
      <c r="Y334" s="298"/>
      <c r="AF334" s="298"/>
      <c r="AM334" s="298"/>
    </row>
    <row r="335" spans="11:39">
      <c r="K335" s="298"/>
      <c r="R335" s="298"/>
      <c r="Y335" s="298"/>
      <c r="AF335" s="298"/>
      <c r="AM335" s="298"/>
    </row>
    <row r="336" spans="11:39">
      <c r="K336" s="298"/>
      <c r="R336" s="298"/>
      <c r="Y336" s="298"/>
      <c r="AF336" s="298"/>
      <c r="AM336" s="298"/>
    </row>
    <row r="337" spans="11:39">
      <c r="K337" s="298"/>
      <c r="R337" s="298"/>
      <c r="Y337" s="298"/>
      <c r="AF337" s="298"/>
      <c r="AM337" s="298"/>
    </row>
    <row r="338" spans="11:39">
      <c r="K338" s="298"/>
      <c r="R338" s="298"/>
      <c r="Y338" s="298"/>
      <c r="AF338" s="298"/>
      <c r="AM338" s="298"/>
    </row>
    <row r="339" spans="11:39">
      <c r="K339" s="298"/>
      <c r="R339" s="298"/>
      <c r="Y339" s="298"/>
      <c r="AF339" s="298"/>
      <c r="AM339" s="298"/>
    </row>
    <row r="340" spans="11:39">
      <c r="K340" s="298"/>
      <c r="R340" s="298"/>
      <c r="Y340" s="298"/>
      <c r="AF340" s="298"/>
      <c r="AM340" s="298"/>
    </row>
    <row r="341" spans="11:39">
      <c r="K341" s="298"/>
      <c r="R341" s="298"/>
      <c r="Y341" s="298"/>
      <c r="AF341" s="298"/>
      <c r="AM341" s="298"/>
    </row>
    <row r="342" spans="11:39">
      <c r="K342" s="298"/>
      <c r="R342" s="298"/>
      <c r="Y342" s="298"/>
      <c r="AF342" s="298"/>
      <c r="AM342" s="298"/>
    </row>
    <row r="343" spans="11:39">
      <c r="K343" s="298"/>
      <c r="R343" s="298"/>
      <c r="Y343" s="298"/>
      <c r="AF343" s="298"/>
      <c r="AM343" s="298"/>
    </row>
    <row r="344" spans="11:39">
      <c r="K344" s="298"/>
      <c r="R344" s="298"/>
      <c r="Y344" s="298"/>
      <c r="AF344" s="298"/>
      <c r="AM344" s="298"/>
    </row>
    <row r="345" spans="11:39">
      <c r="K345" s="298"/>
      <c r="R345" s="298"/>
      <c r="Y345" s="298"/>
      <c r="AF345" s="298"/>
      <c r="AM345" s="298"/>
    </row>
    <row r="346" spans="11:39">
      <c r="K346" s="298"/>
      <c r="R346" s="298"/>
      <c r="Y346" s="298"/>
      <c r="AF346" s="298"/>
      <c r="AM346" s="298"/>
    </row>
    <row r="347" spans="11:39">
      <c r="K347" s="298"/>
      <c r="R347" s="298"/>
      <c r="Y347" s="298"/>
      <c r="AF347" s="298"/>
      <c r="AM347" s="298"/>
    </row>
    <row r="348" spans="11:39">
      <c r="K348" s="298"/>
      <c r="R348" s="298"/>
      <c r="Y348" s="298"/>
      <c r="AF348" s="298"/>
      <c r="AM348" s="298"/>
    </row>
    <row r="349" spans="11:39">
      <c r="K349" s="298"/>
      <c r="R349" s="298"/>
      <c r="Y349" s="298"/>
      <c r="AF349" s="298"/>
      <c r="AM349" s="298"/>
    </row>
    <row r="350" spans="11:39">
      <c r="K350" s="298"/>
      <c r="R350" s="298"/>
      <c r="Y350" s="298"/>
      <c r="AF350" s="298"/>
      <c r="AM350" s="298"/>
    </row>
    <row r="351" spans="11:39">
      <c r="K351" s="298"/>
      <c r="R351" s="298"/>
      <c r="Y351" s="298"/>
      <c r="AF351" s="298"/>
      <c r="AM351" s="298"/>
    </row>
    <row r="352" spans="11:39">
      <c r="K352" s="298"/>
      <c r="R352" s="298"/>
      <c r="Y352" s="298"/>
      <c r="AF352" s="298"/>
      <c r="AM352" s="298"/>
    </row>
    <row r="353" spans="11:39">
      <c r="K353" s="298"/>
      <c r="R353" s="298"/>
      <c r="Y353" s="298"/>
      <c r="AF353" s="298"/>
      <c r="AM353" s="298"/>
    </row>
    <row r="354" spans="11:39">
      <c r="K354" s="298"/>
      <c r="R354" s="298"/>
      <c r="Y354" s="298"/>
      <c r="AF354" s="298"/>
      <c r="AM354" s="298"/>
    </row>
    <row r="355" spans="11:39">
      <c r="K355" s="298"/>
      <c r="R355" s="298"/>
      <c r="Y355" s="298"/>
      <c r="AF355" s="298"/>
      <c r="AM355" s="298"/>
    </row>
    <row r="356" spans="11:39">
      <c r="K356" s="298"/>
      <c r="R356" s="298"/>
      <c r="Y356" s="298"/>
      <c r="AF356" s="298"/>
      <c r="AM356" s="298"/>
    </row>
    <row r="357" spans="11:39">
      <c r="K357" s="298"/>
      <c r="R357" s="298"/>
      <c r="Y357" s="298"/>
      <c r="AF357" s="298"/>
      <c r="AM357" s="298"/>
    </row>
    <row r="358" spans="11:39">
      <c r="K358" s="298"/>
      <c r="R358" s="298"/>
      <c r="Y358" s="298"/>
      <c r="AF358" s="298"/>
      <c r="AM358" s="298"/>
    </row>
    <row r="359" spans="11:39">
      <c r="K359" s="298"/>
      <c r="R359" s="298"/>
      <c r="Y359" s="298"/>
      <c r="AF359" s="298"/>
      <c r="AM359" s="298"/>
    </row>
    <row r="360" spans="11:39">
      <c r="K360" s="298"/>
      <c r="R360" s="298"/>
      <c r="Y360" s="298"/>
      <c r="AF360" s="298"/>
      <c r="AM360" s="298"/>
    </row>
    <row r="361" spans="11:39">
      <c r="K361" s="298"/>
      <c r="R361" s="298"/>
      <c r="Y361" s="298"/>
      <c r="AF361" s="298"/>
      <c r="AM361" s="298"/>
    </row>
    <row r="362" spans="11:39">
      <c r="K362" s="298"/>
      <c r="R362" s="298"/>
      <c r="Y362" s="298"/>
      <c r="AF362" s="298"/>
      <c r="AM362" s="298"/>
    </row>
    <row r="363" spans="11:39">
      <c r="K363" s="298"/>
      <c r="R363" s="298"/>
      <c r="Y363" s="298"/>
      <c r="AF363" s="298"/>
      <c r="AM363" s="298"/>
    </row>
    <row r="364" spans="11:39">
      <c r="K364" s="298"/>
      <c r="R364" s="298"/>
      <c r="Y364" s="298"/>
      <c r="AF364" s="298"/>
      <c r="AM364" s="298"/>
    </row>
    <row r="365" spans="11:39">
      <c r="K365" s="298"/>
      <c r="R365" s="298"/>
      <c r="Y365" s="298"/>
      <c r="AF365" s="298"/>
      <c r="AM365" s="298"/>
    </row>
    <row r="366" spans="11:39">
      <c r="K366" s="298"/>
      <c r="R366" s="298"/>
      <c r="Y366" s="298"/>
      <c r="AF366" s="298"/>
      <c r="AM366" s="298"/>
    </row>
    <row r="367" spans="11:39">
      <c r="K367" s="298"/>
      <c r="R367" s="298"/>
      <c r="Y367" s="298"/>
      <c r="AF367" s="298"/>
      <c r="AM367" s="298"/>
    </row>
    <row r="368" spans="11:39">
      <c r="K368" s="298"/>
      <c r="R368" s="298"/>
      <c r="Y368" s="298"/>
      <c r="AF368" s="298"/>
      <c r="AM368" s="298"/>
    </row>
    <row r="369" spans="11:39">
      <c r="K369" s="298"/>
      <c r="R369" s="298"/>
      <c r="Y369" s="298"/>
      <c r="AF369" s="298"/>
      <c r="AM369" s="298"/>
    </row>
    <row r="370" spans="11:39">
      <c r="K370" s="298"/>
      <c r="R370" s="298"/>
      <c r="Y370" s="298"/>
      <c r="AF370" s="298"/>
      <c r="AM370" s="298"/>
    </row>
    <row r="371" spans="11:39">
      <c r="K371" s="298"/>
      <c r="R371" s="298"/>
      <c r="Y371" s="298"/>
      <c r="AF371" s="298"/>
      <c r="AM371" s="298"/>
    </row>
    <row r="372" spans="11:39">
      <c r="K372" s="298"/>
      <c r="R372" s="298"/>
      <c r="Y372" s="298"/>
      <c r="AF372" s="298"/>
      <c r="AM372" s="298"/>
    </row>
    <row r="373" spans="11:39">
      <c r="K373" s="298"/>
      <c r="R373" s="298"/>
      <c r="Y373" s="298"/>
      <c r="AF373" s="298"/>
      <c r="AM373" s="298"/>
    </row>
    <row r="374" spans="11:39">
      <c r="K374" s="298"/>
      <c r="R374" s="298"/>
      <c r="Y374" s="298"/>
      <c r="AF374" s="298"/>
      <c r="AM374" s="298"/>
    </row>
    <row r="375" spans="11:39">
      <c r="K375" s="298"/>
      <c r="R375" s="298"/>
      <c r="Y375" s="298"/>
      <c r="AF375" s="298"/>
      <c r="AM375" s="298"/>
    </row>
    <row r="376" spans="11:39">
      <c r="K376" s="298"/>
      <c r="R376" s="298"/>
      <c r="Y376" s="298"/>
      <c r="AF376" s="298"/>
      <c r="AM376" s="298"/>
    </row>
    <row r="377" spans="11:39">
      <c r="K377" s="298"/>
      <c r="R377" s="298"/>
      <c r="Y377" s="298"/>
      <c r="AF377" s="298"/>
      <c r="AM377" s="298"/>
    </row>
    <row r="378" spans="11:39">
      <c r="K378" s="298"/>
      <c r="R378" s="298"/>
      <c r="Y378" s="298"/>
      <c r="AF378" s="298"/>
      <c r="AM378" s="298"/>
    </row>
    <row r="379" spans="11:39">
      <c r="K379" s="298"/>
      <c r="R379" s="298"/>
      <c r="Y379" s="298"/>
      <c r="AF379" s="298"/>
      <c r="AM379" s="298"/>
    </row>
    <row r="380" spans="11:39">
      <c r="K380" s="298"/>
      <c r="R380" s="298"/>
      <c r="Y380" s="298"/>
      <c r="AF380" s="298"/>
      <c r="AM380" s="298"/>
    </row>
    <row r="381" spans="11:39">
      <c r="K381" s="298"/>
      <c r="R381" s="298"/>
      <c r="Y381" s="298"/>
      <c r="AF381" s="298"/>
      <c r="AM381" s="298"/>
    </row>
    <row r="382" spans="11:39">
      <c r="K382" s="298"/>
      <c r="R382" s="298"/>
      <c r="Y382" s="298"/>
      <c r="AF382" s="298"/>
      <c r="AM382" s="298"/>
    </row>
    <row r="383" spans="11:39">
      <c r="K383" s="298"/>
      <c r="R383" s="298"/>
      <c r="Y383" s="298"/>
      <c r="AF383" s="298"/>
      <c r="AM383" s="298"/>
    </row>
    <row r="384" spans="11:39">
      <c r="K384" s="298"/>
      <c r="R384" s="298"/>
      <c r="Y384" s="298"/>
      <c r="AF384" s="298"/>
      <c r="AM384" s="298"/>
    </row>
    <row r="385" spans="11:39">
      <c r="K385" s="298"/>
      <c r="R385" s="298"/>
      <c r="Y385" s="298"/>
      <c r="AF385" s="298"/>
      <c r="AM385" s="298"/>
    </row>
    <row r="386" spans="11:39">
      <c r="K386" s="298"/>
      <c r="R386" s="298"/>
      <c r="Y386" s="298"/>
      <c r="AF386" s="298"/>
      <c r="AM386" s="298"/>
    </row>
    <row r="387" spans="11:39">
      <c r="K387" s="298"/>
      <c r="R387" s="298"/>
      <c r="Y387" s="298"/>
      <c r="AF387" s="298"/>
      <c r="AM387" s="298"/>
    </row>
    <row r="388" spans="11:39">
      <c r="K388" s="298"/>
      <c r="R388" s="298"/>
      <c r="Y388" s="298"/>
      <c r="AF388" s="298"/>
      <c r="AM388" s="298"/>
    </row>
    <row r="389" spans="11:39">
      <c r="K389" s="298"/>
      <c r="R389" s="298"/>
      <c r="Y389" s="298"/>
      <c r="AF389" s="298"/>
      <c r="AM389" s="298"/>
    </row>
    <row r="390" spans="11:39">
      <c r="K390" s="298"/>
      <c r="R390" s="298"/>
      <c r="Y390" s="298"/>
      <c r="AF390" s="298"/>
      <c r="AM390" s="298"/>
    </row>
    <row r="391" spans="11:39">
      <c r="K391" s="298"/>
      <c r="R391" s="298"/>
      <c r="Y391" s="298"/>
      <c r="AF391" s="298"/>
      <c r="AM391" s="298"/>
    </row>
    <row r="392" spans="11:39">
      <c r="K392" s="298"/>
      <c r="R392" s="298"/>
      <c r="Y392" s="298"/>
      <c r="AF392" s="298"/>
      <c r="AM392" s="298"/>
    </row>
    <row r="393" spans="11:39">
      <c r="K393" s="298"/>
      <c r="R393" s="298"/>
      <c r="Y393" s="298"/>
      <c r="AF393" s="298"/>
      <c r="AM393" s="298"/>
    </row>
    <row r="394" spans="11:39">
      <c r="K394" s="298"/>
      <c r="R394" s="298"/>
      <c r="Y394" s="298"/>
      <c r="AF394" s="298"/>
      <c r="AM394" s="298"/>
    </row>
    <row r="395" spans="11:39">
      <c r="K395" s="298"/>
      <c r="R395" s="298"/>
      <c r="Y395" s="298"/>
      <c r="AF395" s="298"/>
      <c r="AM395" s="298"/>
    </row>
    <row r="396" spans="11:39">
      <c r="K396" s="298"/>
      <c r="R396" s="298"/>
      <c r="Y396" s="298"/>
      <c r="AF396" s="298"/>
      <c r="AM396" s="298"/>
    </row>
    <row r="397" spans="11:39">
      <c r="K397" s="298"/>
      <c r="R397" s="298"/>
      <c r="Y397" s="298"/>
      <c r="AF397" s="298"/>
      <c r="AM397" s="298"/>
    </row>
    <row r="398" spans="11:39">
      <c r="K398" s="298"/>
      <c r="R398" s="298"/>
      <c r="Y398" s="298"/>
      <c r="AF398" s="298"/>
      <c r="AM398" s="298"/>
    </row>
    <row r="399" spans="11:39">
      <c r="K399" s="298"/>
      <c r="R399" s="298"/>
      <c r="Y399" s="298"/>
      <c r="AF399" s="298"/>
      <c r="AM399" s="298"/>
    </row>
    <row r="400" spans="11:39">
      <c r="K400" s="298"/>
      <c r="R400" s="298"/>
      <c r="Y400" s="298"/>
      <c r="AF400" s="298"/>
      <c r="AM400" s="298"/>
    </row>
    <row r="401" spans="11:39">
      <c r="K401" s="298"/>
      <c r="R401" s="298"/>
      <c r="Y401" s="298"/>
      <c r="AF401" s="298"/>
      <c r="AM401" s="298"/>
    </row>
    <row r="402" spans="11:39">
      <c r="K402" s="298"/>
      <c r="R402" s="298"/>
      <c r="Y402" s="298"/>
      <c r="AF402" s="298"/>
      <c r="AM402" s="298"/>
    </row>
    <row r="403" spans="11:39">
      <c r="K403" s="298"/>
      <c r="R403" s="298"/>
      <c r="Y403" s="298"/>
      <c r="AF403" s="298"/>
      <c r="AM403" s="298"/>
    </row>
    <row r="404" spans="11:39">
      <c r="K404" s="298"/>
      <c r="R404" s="298"/>
      <c r="Y404" s="298"/>
      <c r="AF404" s="298"/>
      <c r="AM404" s="298"/>
    </row>
    <row r="405" spans="11:39">
      <c r="K405" s="298"/>
      <c r="R405" s="298"/>
      <c r="Y405" s="298"/>
      <c r="AF405" s="298"/>
      <c r="AM405" s="298"/>
    </row>
    <row r="406" spans="11:39">
      <c r="K406" s="298"/>
      <c r="R406" s="298"/>
      <c r="Y406" s="298"/>
      <c r="AF406" s="298"/>
      <c r="AM406" s="298"/>
    </row>
    <row r="407" spans="11:39">
      <c r="K407" s="298"/>
      <c r="R407" s="298"/>
      <c r="Y407" s="298"/>
      <c r="AF407" s="298"/>
      <c r="AM407" s="298"/>
    </row>
    <row r="408" spans="11:39">
      <c r="K408" s="298"/>
      <c r="R408" s="298"/>
      <c r="Y408" s="298"/>
      <c r="AF408" s="298"/>
      <c r="AM408" s="298"/>
    </row>
    <row r="409" spans="11:39">
      <c r="K409" s="298"/>
      <c r="R409" s="298"/>
      <c r="Y409" s="298"/>
      <c r="AF409" s="298"/>
      <c r="AM409" s="298"/>
    </row>
    <row r="410" spans="11:39">
      <c r="K410" s="298"/>
      <c r="R410" s="298"/>
      <c r="Y410" s="298"/>
      <c r="AF410" s="298"/>
      <c r="AM410" s="298"/>
    </row>
    <row r="411" spans="11:39">
      <c r="K411" s="298"/>
      <c r="R411" s="298"/>
      <c r="Y411" s="298"/>
      <c r="AF411" s="298"/>
      <c r="AM411" s="298"/>
    </row>
    <row r="412" spans="11:39">
      <c r="K412" s="298"/>
      <c r="R412" s="298"/>
      <c r="Y412" s="298"/>
      <c r="AF412" s="298"/>
      <c r="AM412" s="298"/>
    </row>
    <row r="413" spans="11:39">
      <c r="K413" s="298"/>
      <c r="R413" s="298"/>
      <c r="Y413" s="298"/>
      <c r="AF413" s="298"/>
      <c r="AM413" s="298"/>
    </row>
    <row r="414" spans="11:39">
      <c r="K414" s="298"/>
      <c r="R414" s="298"/>
      <c r="Y414" s="298"/>
      <c r="AF414" s="298"/>
      <c r="AM414" s="298"/>
    </row>
    <row r="415" spans="11:39">
      <c r="K415" s="298"/>
      <c r="R415" s="298"/>
      <c r="Y415" s="298"/>
      <c r="AF415" s="298"/>
      <c r="AM415" s="298"/>
    </row>
    <row r="416" spans="11:39">
      <c r="K416" s="298"/>
      <c r="R416" s="298"/>
      <c r="Y416" s="298"/>
      <c r="AF416" s="298"/>
      <c r="AM416" s="298"/>
    </row>
    <row r="417" spans="11:39">
      <c r="K417" s="298"/>
      <c r="R417" s="298"/>
      <c r="Y417" s="298"/>
      <c r="AF417" s="298"/>
      <c r="AM417" s="298"/>
    </row>
    <row r="418" spans="11:39">
      <c r="K418" s="298"/>
      <c r="R418" s="298"/>
      <c r="Y418" s="298"/>
      <c r="AF418" s="298"/>
      <c r="AM418" s="298"/>
    </row>
    <row r="419" spans="11:39">
      <c r="K419" s="298"/>
      <c r="R419" s="298"/>
      <c r="Y419" s="298"/>
      <c r="AF419" s="298"/>
      <c r="AM419" s="298"/>
    </row>
    <row r="420" spans="11:39">
      <c r="K420" s="298"/>
      <c r="R420" s="298"/>
      <c r="Y420" s="298"/>
      <c r="AF420" s="298"/>
      <c r="AM420" s="298"/>
    </row>
    <row r="421" spans="11:39">
      <c r="K421" s="298"/>
      <c r="R421" s="298"/>
      <c r="Y421" s="298"/>
      <c r="AF421" s="298"/>
      <c r="AM421" s="298"/>
    </row>
    <row r="422" spans="11:39">
      <c r="K422" s="298"/>
      <c r="R422" s="298"/>
      <c r="Y422" s="298"/>
      <c r="AF422" s="298"/>
      <c r="AM422" s="298"/>
    </row>
    <row r="423" spans="11:39">
      <c r="K423" s="298"/>
      <c r="R423" s="298"/>
      <c r="Y423" s="298"/>
      <c r="AF423" s="298"/>
      <c r="AM423" s="298"/>
    </row>
    <row r="424" spans="11:39">
      <c r="K424" s="298"/>
      <c r="R424" s="298"/>
      <c r="Y424" s="298"/>
      <c r="AF424" s="298"/>
      <c r="AM424" s="298"/>
    </row>
    <row r="425" spans="11:39">
      <c r="K425" s="298"/>
      <c r="R425" s="298"/>
      <c r="Y425" s="298"/>
      <c r="AF425" s="298"/>
      <c r="AM425" s="298"/>
    </row>
    <row r="426" spans="11:39">
      <c r="K426" s="298"/>
      <c r="R426" s="298"/>
      <c r="Y426" s="298"/>
      <c r="AF426" s="298"/>
      <c r="AM426" s="298"/>
    </row>
    <row r="427" spans="11:39">
      <c r="K427" s="298"/>
      <c r="R427" s="298"/>
      <c r="Y427" s="298"/>
      <c r="AF427" s="298"/>
      <c r="AM427" s="298"/>
    </row>
    <row r="428" spans="11:39">
      <c r="K428" s="298"/>
      <c r="R428" s="298"/>
      <c r="Y428" s="298"/>
      <c r="AF428" s="298"/>
      <c r="AM428" s="298"/>
    </row>
    <row r="429" spans="11:39">
      <c r="K429" s="298"/>
      <c r="R429" s="298"/>
      <c r="Y429" s="298"/>
      <c r="AF429" s="298"/>
      <c r="AM429" s="298"/>
    </row>
    <row r="430" spans="11:39">
      <c r="K430" s="298"/>
      <c r="R430" s="298"/>
      <c r="Y430" s="298"/>
      <c r="AF430" s="298"/>
      <c r="AM430" s="298"/>
    </row>
    <row r="431" spans="11:39">
      <c r="K431" s="298"/>
      <c r="R431" s="298"/>
      <c r="Y431" s="298"/>
      <c r="AF431" s="298"/>
      <c r="AM431" s="298"/>
    </row>
    <row r="432" spans="11:39">
      <c r="K432" s="298"/>
      <c r="R432" s="298"/>
      <c r="Y432" s="298"/>
      <c r="AF432" s="298"/>
      <c r="AM432" s="298"/>
    </row>
    <row r="433" spans="11:39">
      <c r="K433" s="298"/>
      <c r="R433" s="298"/>
      <c r="Y433" s="298"/>
      <c r="AF433" s="298"/>
      <c r="AM433" s="298"/>
    </row>
    <row r="434" spans="11:39">
      <c r="K434" s="298"/>
      <c r="R434" s="298"/>
      <c r="Y434" s="298"/>
      <c r="AF434" s="298"/>
      <c r="AM434" s="298"/>
    </row>
    <row r="435" spans="11:39">
      <c r="K435" s="298"/>
      <c r="R435" s="298"/>
      <c r="Y435" s="298"/>
      <c r="AF435" s="298"/>
      <c r="AM435" s="298"/>
    </row>
    <row r="436" spans="11:39">
      <c r="K436" s="298"/>
      <c r="R436" s="298"/>
      <c r="Y436" s="298"/>
      <c r="AF436" s="298"/>
      <c r="AM436" s="298"/>
    </row>
    <row r="437" spans="11:39">
      <c r="K437" s="298"/>
      <c r="R437" s="298"/>
      <c r="Y437" s="298"/>
      <c r="AF437" s="298"/>
      <c r="AM437" s="298"/>
    </row>
    <row r="438" spans="11:39">
      <c r="K438" s="298"/>
      <c r="R438" s="298"/>
      <c r="Y438" s="298"/>
      <c r="AF438" s="298"/>
      <c r="AM438" s="298"/>
    </row>
    <row r="439" spans="11:39">
      <c r="K439" s="298"/>
      <c r="R439" s="298"/>
      <c r="Y439" s="298"/>
      <c r="AF439" s="298"/>
      <c r="AM439" s="298"/>
    </row>
    <row r="440" spans="11:39">
      <c r="K440" s="298"/>
      <c r="R440" s="298"/>
      <c r="Y440" s="298"/>
      <c r="AF440" s="298"/>
      <c r="AM440" s="298"/>
    </row>
    <row r="441" spans="11:39">
      <c r="K441" s="298"/>
      <c r="R441" s="298"/>
      <c r="Y441" s="298"/>
      <c r="AF441" s="298"/>
      <c r="AM441" s="298"/>
    </row>
    <row r="442" spans="11:39">
      <c r="K442" s="298"/>
      <c r="R442" s="298"/>
      <c r="Y442" s="298"/>
      <c r="AF442" s="298"/>
      <c r="AM442" s="298"/>
    </row>
    <row r="443" spans="11:39">
      <c r="K443" s="298"/>
      <c r="R443" s="298"/>
      <c r="Y443" s="298"/>
      <c r="AF443" s="298"/>
      <c r="AM443" s="298"/>
    </row>
    <row r="444" spans="11:39">
      <c r="K444" s="298"/>
      <c r="R444" s="298"/>
      <c r="Y444" s="298"/>
      <c r="AF444" s="298"/>
      <c r="AM444" s="298"/>
    </row>
    <row r="445" spans="11:39">
      <c r="K445" s="298"/>
      <c r="R445" s="298"/>
      <c r="Y445" s="298"/>
      <c r="AF445" s="298"/>
      <c r="AM445" s="298"/>
    </row>
    <row r="446" spans="11:39">
      <c r="K446" s="298"/>
      <c r="R446" s="298"/>
      <c r="Y446" s="298"/>
      <c r="AF446" s="298"/>
      <c r="AM446" s="298"/>
    </row>
    <row r="447" spans="11:39">
      <c r="K447" s="298"/>
      <c r="R447" s="298"/>
      <c r="Y447" s="298"/>
      <c r="AF447" s="298"/>
      <c r="AM447" s="298"/>
    </row>
    <row r="448" spans="11:39">
      <c r="K448" s="298"/>
      <c r="R448" s="298"/>
      <c r="Y448" s="298"/>
      <c r="AF448" s="298"/>
      <c r="AM448" s="298"/>
    </row>
    <row r="449" spans="11:39">
      <c r="K449" s="298"/>
      <c r="R449" s="298"/>
      <c r="Y449" s="298"/>
      <c r="AF449" s="298"/>
      <c r="AM449" s="298"/>
    </row>
    <row r="450" spans="11:39">
      <c r="K450" s="298"/>
      <c r="R450" s="298"/>
      <c r="Y450" s="298"/>
      <c r="AF450" s="298"/>
      <c r="AM450" s="298"/>
    </row>
    <row r="451" spans="11:39">
      <c r="K451" s="298"/>
      <c r="R451" s="298"/>
      <c r="Y451" s="298"/>
      <c r="AF451" s="298"/>
      <c r="AM451" s="298"/>
    </row>
    <row r="452" spans="11:39">
      <c r="K452" s="298"/>
      <c r="R452" s="298"/>
      <c r="Y452" s="298"/>
      <c r="AF452" s="298"/>
      <c r="AM452" s="298"/>
    </row>
    <row r="453" spans="11:39">
      <c r="K453" s="298"/>
      <c r="R453" s="298"/>
      <c r="Y453" s="298"/>
      <c r="AF453" s="298"/>
      <c r="AM453" s="298"/>
    </row>
    <row r="454" spans="11:39">
      <c r="K454" s="298"/>
      <c r="R454" s="298"/>
      <c r="Y454" s="298"/>
      <c r="AF454" s="298"/>
      <c r="AM454" s="298"/>
    </row>
    <row r="455" spans="11:39">
      <c r="K455" s="298"/>
      <c r="R455" s="298"/>
      <c r="Y455" s="298"/>
      <c r="AF455" s="298"/>
      <c r="AM455" s="298"/>
    </row>
    <row r="456" spans="11:39">
      <c r="K456" s="298"/>
      <c r="R456" s="298"/>
      <c r="Y456" s="298"/>
      <c r="AF456" s="298"/>
      <c r="AM456" s="298"/>
    </row>
    <row r="457" spans="11:39">
      <c r="K457" s="298"/>
      <c r="R457" s="298"/>
      <c r="Y457" s="298"/>
      <c r="AF457" s="298"/>
      <c r="AM457" s="298"/>
    </row>
    <row r="458" spans="11:39">
      <c r="K458" s="298"/>
      <c r="R458" s="298"/>
      <c r="Y458" s="298"/>
      <c r="AF458" s="298"/>
      <c r="AM458" s="298"/>
    </row>
    <row r="459" spans="11:39">
      <c r="K459" s="298"/>
      <c r="R459" s="298"/>
      <c r="Y459" s="298"/>
      <c r="AF459" s="298"/>
      <c r="AM459" s="298"/>
    </row>
    <row r="460" spans="11:39">
      <c r="K460" s="298"/>
      <c r="R460" s="298"/>
      <c r="Y460" s="298"/>
      <c r="AF460" s="298"/>
      <c r="AM460" s="298"/>
    </row>
    <row r="461" spans="11:39">
      <c r="K461" s="298"/>
      <c r="R461" s="298"/>
      <c r="Y461" s="298"/>
      <c r="AF461" s="298"/>
      <c r="AM461" s="298"/>
    </row>
    <row r="462" spans="11:39">
      <c r="K462" s="298"/>
      <c r="R462" s="298"/>
      <c r="Y462" s="298"/>
      <c r="AF462" s="298"/>
      <c r="AM462" s="298"/>
    </row>
    <row r="463" spans="11:39">
      <c r="K463" s="298"/>
      <c r="R463" s="298"/>
      <c r="Y463" s="298"/>
      <c r="AF463" s="298"/>
      <c r="AM463" s="298"/>
    </row>
    <row r="464" spans="11:39">
      <c r="K464" s="298"/>
      <c r="R464" s="298"/>
      <c r="Y464" s="298"/>
      <c r="AF464" s="298"/>
      <c r="AM464" s="298"/>
    </row>
    <row r="465" spans="11:39">
      <c r="K465" s="298"/>
      <c r="R465" s="298"/>
      <c r="Y465" s="298"/>
      <c r="AF465" s="298"/>
      <c r="AM465" s="298"/>
    </row>
    <row r="466" spans="11:39">
      <c r="K466" s="298"/>
      <c r="R466" s="298"/>
      <c r="Y466" s="298"/>
      <c r="AF466" s="298"/>
      <c r="AM466" s="298"/>
    </row>
    <row r="467" spans="11:39">
      <c r="K467" s="298"/>
      <c r="R467" s="298"/>
      <c r="Y467" s="298"/>
      <c r="AF467" s="298"/>
      <c r="AM467" s="298"/>
    </row>
    <row r="468" spans="11:39">
      <c r="K468" s="298"/>
      <c r="R468" s="298"/>
      <c r="Y468" s="298"/>
      <c r="AF468" s="298"/>
      <c r="AM468" s="298"/>
    </row>
    <row r="469" spans="11:39">
      <c r="K469" s="298"/>
      <c r="R469" s="298"/>
      <c r="Y469" s="298"/>
      <c r="AF469" s="298"/>
      <c r="AM469" s="298"/>
    </row>
    <row r="470" spans="11:39">
      <c r="K470" s="298"/>
      <c r="R470" s="298"/>
      <c r="Y470" s="298"/>
      <c r="AF470" s="298"/>
      <c r="AM470" s="298"/>
    </row>
    <row r="471" spans="11:39">
      <c r="K471" s="298"/>
      <c r="R471" s="298"/>
      <c r="Y471" s="298"/>
      <c r="AF471" s="298"/>
      <c r="AM471" s="298"/>
    </row>
    <row r="472" spans="11:39">
      <c r="K472" s="298"/>
      <c r="R472" s="298"/>
      <c r="Y472" s="298"/>
      <c r="AF472" s="298"/>
      <c r="AM472" s="298"/>
    </row>
    <row r="473" spans="11:39">
      <c r="K473" s="298"/>
      <c r="R473" s="298"/>
      <c r="Y473" s="298"/>
      <c r="AF473" s="298"/>
      <c r="AM473" s="298"/>
    </row>
    <row r="474" spans="11:39">
      <c r="K474" s="298"/>
      <c r="R474" s="298"/>
      <c r="Y474" s="298"/>
      <c r="AF474" s="298"/>
      <c r="AM474" s="298"/>
    </row>
    <row r="475" spans="11:39">
      <c r="K475" s="298"/>
      <c r="R475" s="298"/>
      <c r="Y475" s="298"/>
      <c r="AF475" s="298"/>
      <c r="AM475" s="298"/>
    </row>
    <row r="476" spans="11:39">
      <c r="K476" s="298"/>
      <c r="R476" s="298"/>
      <c r="Y476" s="298"/>
      <c r="AF476" s="298"/>
      <c r="AM476" s="298"/>
    </row>
    <row r="477" spans="11:39">
      <c r="K477" s="298"/>
      <c r="R477" s="298"/>
      <c r="Y477" s="298"/>
      <c r="AF477" s="298"/>
      <c r="AM477" s="298"/>
    </row>
    <row r="478" spans="11:39">
      <c r="K478" s="298"/>
      <c r="R478" s="298"/>
      <c r="Y478" s="298"/>
      <c r="AF478" s="298"/>
      <c r="AM478" s="298"/>
    </row>
    <row r="479" spans="11:39">
      <c r="K479" s="298"/>
      <c r="R479" s="298"/>
      <c r="Y479" s="298"/>
      <c r="AF479" s="298"/>
      <c r="AM479" s="298"/>
    </row>
    <row r="480" spans="11:39">
      <c r="K480" s="298"/>
      <c r="R480" s="298"/>
      <c r="Y480" s="298"/>
      <c r="AF480" s="298"/>
      <c r="AM480" s="298"/>
    </row>
    <row r="481" spans="11:39">
      <c r="K481" s="298"/>
      <c r="R481" s="298"/>
      <c r="Y481" s="298"/>
      <c r="AF481" s="298"/>
      <c r="AM481" s="298"/>
    </row>
    <row r="482" spans="11:39">
      <c r="K482" s="298"/>
      <c r="R482" s="298"/>
      <c r="Y482" s="298"/>
      <c r="AF482" s="298"/>
      <c r="AM482" s="298"/>
    </row>
    <row r="483" spans="11:39">
      <c r="K483" s="298"/>
      <c r="R483" s="298"/>
      <c r="Y483" s="298"/>
      <c r="AF483" s="298"/>
      <c r="AM483" s="298"/>
    </row>
    <row r="484" spans="11:39">
      <c r="K484" s="298"/>
      <c r="R484" s="298"/>
      <c r="Y484" s="298"/>
      <c r="AF484" s="298"/>
      <c r="AM484" s="298"/>
    </row>
    <row r="485" spans="11:39">
      <c r="K485" s="298"/>
      <c r="R485" s="298"/>
      <c r="Y485" s="298"/>
      <c r="AF485" s="298"/>
      <c r="AM485" s="298"/>
    </row>
    <row r="486" spans="11:39">
      <c r="K486" s="298"/>
      <c r="R486" s="298"/>
      <c r="Y486" s="298"/>
      <c r="AF486" s="298"/>
      <c r="AM486" s="298"/>
    </row>
    <row r="487" spans="11:39">
      <c r="K487" s="298"/>
      <c r="R487" s="298"/>
      <c r="Y487" s="298"/>
      <c r="AF487" s="298"/>
      <c r="AM487" s="298"/>
    </row>
    <row r="488" spans="11:39">
      <c r="K488" s="298"/>
      <c r="R488" s="298"/>
      <c r="Y488" s="298"/>
      <c r="AF488" s="298"/>
      <c r="AM488" s="298"/>
    </row>
    <row r="489" spans="11:39">
      <c r="K489" s="298"/>
      <c r="R489" s="298"/>
      <c r="Y489" s="298"/>
      <c r="AF489" s="298"/>
      <c r="AM489" s="298"/>
    </row>
    <row r="490" spans="11:39">
      <c r="K490" s="298"/>
      <c r="R490" s="298"/>
      <c r="Y490" s="298"/>
      <c r="AF490" s="298"/>
      <c r="AM490" s="298"/>
    </row>
    <row r="491" spans="11:39">
      <c r="K491" s="298"/>
      <c r="R491" s="298"/>
      <c r="Y491" s="298"/>
      <c r="AF491" s="298"/>
      <c r="AM491" s="298"/>
    </row>
    <row r="492" spans="11:39">
      <c r="K492" s="298"/>
      <c r="R492" s="298"/>
      <c r="Y492" s="298"/>
      <c r="AF492" s="298"/>
      <c r="AM492" s="298"/>
    </row>
    <row r="493" spans="11:39">
      <c r="K493" s="298"/>
      <c r="R493" s="298"/>
      <c r="Y493" s="298"/>
      <c r="AF493" s="298"/>
      <c r="AM493" s="298"/>
    </row>
    <row r="494" spans="11:39">
      <c r="K494" s="298"/>
      <c r="R494" s="298"/>
      <c r="Y494" s="298"/>
      <c r="AF494" s="298"/>
      <c r="AM494" s="298"/>
    </row>
    <row r="495" spans="11:39">
      <c r="K495" s="298"/>
      <c r="R495" s="298"/>
      <c r="Y495" s="298"/>
      <c r="AF495" s="298"/>
      <c r="AM495" s="298"/>
    </row>
    <row r="496" spans="11:39">
      <c r="K496" s="298"/>
      <c r="R496" s="298"/>
      <c r="Y496" s="298"/>
      <c r="AF496" s="298"/>
      <c r="AM496" s="298"/>
    </row>
    <row r="497" spans="11:39">
      <c r="K497" s="298"/>
      <c r="R497" s="298"/>
      <c r="Y497" s="298"/>
      <c r="AF497" s="298"/>
      <c r="AM497" s="298"/>
    </row>
    <row r="498" spans="11:39">
      <c r="K498" s="298"/>
      <c r="R498" s="298"/>
      <c r="Y498" s="298"/>
      <c r="AF498" s="298"/>
      <c r="AM498" s="298"/>
    </row>
    <row r="499" spans="11:39">
      <c r="K499" s="298"/>
      <c r="R499" s="298"/>
      <c r="Y499" s="298"/>
      <c r="AF499" s="298"/>
      <c r="AM499" s="298"/>
    </row>
    <row r="500" spans="11:39">
      <c r="K500" s="298"/>
      <c r="R500" s="298"/>
      <c r="Y500" s="298"/>
      <c r="AF500" s="298"/>
      <c r="AM500" s="298"/>
    </row>
    <row r="501" spans="11:39">
      <c r="K501" s="298"/>
      <c r="R501" s="298"/>
      <c r="Y501" s="298"/>
      <c r="AF501" s="298"/>
      <c r="AM501" s="298"/>
    </row>
    <row r="502" spans="11:39">
      <c r="K502" s="298"/>
      <c r="R502" s="298"/>
      <c r="Y502" s="298"/>
      <c r="AF502" s="298"/>
      <c r="AM502" s="298"/>
    </row>
    <row r="503" spans="11:39">
      <c r="K503" s="298"/>
      <c r="R503" s="298"/>
      <c r="Y503" s="298"/>
      <c r="AF503" s="298"/>
      <c r="AM503" s="298"/>
    </row>
    <row r="504" spans="11:39">
      <c r="K504" s="298"/>
      <c r="R504" s="298"/>
      <c r="Y504" s="298"/>
      <c r="AF504" s="298"/>
      <c r="AM504" s="298"/>
    </row>
    <row r="505" spans="11:39">
      <c r="K505" s="298"/>
      <c r="R505" s="298"/>
      <c r="Y505" s="298"/>
      <c r="AF505" s="298"/>
      <c r="AM505" s="298"/>
    </row>
    <row r="506" spans="11:39">
      <c r="K506" s="298"/>
      <c r="R506" s="298"/>
      <c r="Y506" s="298"/>
      <c r="AF506" s="298"/>
      <c r="AM506" s="298"/>
    </row>
    <row r="507" spans="11:39">
      <c r="K507" s="298"/>
      <c r="R507" s="298"/>
      <c r="Y507" s="298"/>
      <c r="AF507" s="298"/>
      <c r="AM507" s="298"/>
    </row>
    <row r="508" spans="11:39">
      <c r="K508" s="298"/>
      <c r="R508" s="298"/>
      <c r="Y508" s="298"/>
      <c r="AF508" s="298"/>
      <c r="AM508" s="298"/>
    </row>
    <row r="509" spans="11:39">
      <c r="K509" s="298"/>
      <c r="R509" s="298"/>
      <c r="Y509" s="298"/>
      <c r="AF509" s="298"/>
      <c r="AM509" s="298"/>
    </row>
    <row r="510" spans="11:39">
      <c r="K510" s="298"/>
      <c r="R510" s="298"/>
      <c r="Y510" s="298"/>
      <c r="AF510" s="298"/>
      <c r="AM510" s="298"/>
    </row>
    <row r="511" spans="11:39">
      <c r="K511" s="298"/>
      <c r="R511" s="298"/>
      <c r="Y511" s="298"/>
      <c r="AF511" s="298"/>
      <c r="AM511" s="298"/>
    </row>
    <row r="512" spans="11:39">
      <c r="K512" s="298"/>
      <c r="R512" s="298"/>
      <c r="Y512" s="298"/>
      <c r="AF512" s="298"/>
      <c r="AM512" s="298"/>
    </row>
    <row r="513" spans="11:39">
      <c r="K513" s="298"/>
      <c r="R513" s="298"/>
      <c r="Y513" s="298"/>
      <c r="AF513" s="298"/>
      <c r="AM513" s="298"/>
    </row>
    <row r="514" spans="11:39">
      <c r="K514" s="298"/>
      <c r="R514" s="298"/>
      <c r="Y514" s="298"/>
      <c r="AF514" s="298"/>
      <c r="AM514" s="298"/>
    </row>
    <row r="515" spans="11:39">
      <c r="K515" s="298"/>
      <c r="R515" s="298"/>
      <c r="Y515" s="298"/>
      <c r="AF515" s="298"/>
      <c r="AM515" s="298"/>
    </row>
    <row r="516" spans="11:39">
      <c r="K516" s="298"/>
      <c r="R516" s="298"/>
      <c r="Y516" s="298"/>
      <c r="AF516" s="298"/>
      <c r="AM516" s="298"/>
    </row>
    <row r="517" spans="11:39">
      <c r="K517" s="298"/>
      <c r="R517" s="298"/>
      <c r="Y517" s="298"/>
      <c r="AF517" s="298"/>
      <c r="AM517" s="298"/>
    </row>
    <row r="518" spans="11:39">
      <c r="K518" s="298"/>
      <c r="R518" s="298"/>
      <c r="Y518" s="298"/>
      <c r="AF518" s="298"/>
      <c r="AM518" s="298"/>
    </row>
    <row r="519" spans="11:39">
      <c r="K519" s="298"/>
      <c r="R519" s="298"/>
      <c r="Y519" s="298"/>
      <c r="AF519" s="298"/>
      <c r="AM519" s="298"/>
    </row>
    <row r="520" spans="11:39">
      <c r="K520" s="298"/>
      <c r="R520" s="298"/>
      <c r="Y520" s="298"/>
      <c r="AF520" s="298"/>
      <c r="AM520" s="298"/>
    </row>
    <row r="521" spans="11:39">
      <c r="K521" s="298"/>
      <c r="R521" s="298"/>
      <c r="Y521" s="298"/>
      <c r="AF521" s="298"/>
      <c r="AM521" s="298"/>
    </row>
    <row r="522" spans="11:39">
      <c r="K522" s="298"/>
      <c r="R522" s="298"/>
      <c r="Y522" s="298"/>
      <c r="AF522" s="298"/>
      <c r="AM522" s="298"/>
    </row>
    <row r="523" spans="11:39">
      <c r="K523" s="298"/>
      <c r="R523" s="298"/>
      <c r="Y523" s="298"/>
      <c r="AF523" s="298"/>
      <c r="AM523" s="298"/>
    </row>
    <row r="524" spans="11:39">
      <c r="K524" s="298"/>
      <c r="R524" s="298"/>
      <c r="Y524" s="298"/>
      <c r="AF524" s="298"/>
      <c r="AM524" s="298"/>
    </row>
    <row r="525" spans="11:39">
      <c r="K525" s="298"/>
      <c r="R525" s="298"/>
      <c r="Y525" s="298"/>
      <c r="AF525" s="298"/>
      <c r="AM525" s="298"/>
    </row>
    <row r="526" spans="11:39">
      <c r="K526" s="298"/>
      <c r="R526" s="298"/>
      <c r="Y526" s="298"/>
      <c r="AF526" s="298"/>
      <c r="AM526" s="298"/>
    </row>
    <row r="527" spans="11:39">
      <c r="K527" s="298"/>
      <c r="R527" s="298"/>
      <c r="Y527" s="298"/>
      <c r="AF527" s="298"/>
      <c r="AM527" s="298"/>
    </row>
    <row r="528" spans="11:39">
      <c r="K528" s="298"/>
      <c r="R528" s="298"/>
      <c r="Y528" s="298"/>
      <c r="AF528" s="298"/>
      <c r="AM528" s="298"/>
    </row>
    <row r="529" spans="11:39">
      <c r="K529" s="298"/>
      <c r="R529" s="298"/>
      <c r="Y529" s="298"/>
      <c r="AF529" s="298"/>
      <c r="AM529" s="298"/>
    </row>
    <row r="530" spans="11:39">
      <c r="K530" s="298"/>
      <c r="R530" s="298"/>
      <c r="Y530" s="298"/>
      <c r="AF530" s="298"/>
      <c r="AM530" s="298"/>
    </row>
    <row r="531" spans="11:39">
      <c r="K531" s="298"/>
      <c r="R531" s="298"/>
      <c r="Y531" s="298"/>
      <c r="AF531" s="298"/>
      <c r="AM531" s="298"/>
    </row>
    <row r="532" spans="11:39">
      <c r="K532" s="298"/>
      <c r="R532" s="298"/>
      <c r="Y532" s="298"/>
      <c r="AF532" s="298"/>
      <c r="AM532" s="298"/>
    </row>
    <row r="533" spans="11:39">
      <c r="K533" s="298"/>
      <c r="R533" s="298"/>
      <c r="Y533" s="298"/>
      <c r="AF533" s="298"/>
      <c r="AM533" s="298"/>
    </row>
    <row r="534" spans="11:39">
      <c r="K534" s="298"/>
      <c r="R534" s="298"/>
      <c r="Y534" s="298"/>
      <c r="AF534" s="298"/>
      <c r="AM534" s="298"/>
    </row>
    <row r="535" spans="11:39">
      <c r="K535" s="298"/>
      <c r="R535" s="298"/>
      <c r="Y535" s="298"/>
      <c r="AF535" s="298"/>
      <c r="AM535" s="298"/>
    </row>
    <row r="536" spans="11:39">
      <c r="K536" s="298"/>
      <c r="R536" s="298"/>
      <c r="Y536" s="298"/>
      <c r="AF536" s="298"/>
      <c r="AM536" s="298"/>
    </row>
    <row r="537" spans="11:39">
      <c r="K537" s="298"/>
      <c r="R537" s="298"/>
      <c r="Y537" s="298"/>
      <c r="AF537" s="298"/>
      <c r="AM537" s="298"/>
    </row>
    <row r="538" spans="11:39">
      <c r="K538" s="298"/>
      <c r="R538" s="298"/>
      <c r="Y538" s="298"/>
      <c r="AF538" s="298"/>
      <c r="AM538" s="298"/>
    </row>
    <row r="539" spans="11:39">
      <c r="K539" s="298"/>
      <c r="R539" s="298"/>
      <c r="Y539" s="298"/>
      <c r="AF539" s="298"/>
      <c r="AM539" s="298"/>
    </row>
    <row r="540" spans="11:39">
      <c r="K540" s="298"/>
      <c r="R540" s="298"/>
      <c r="Y540" s="298"/>
      <c r="AF540" s="298"/>
      <c r="AM540" s="298"/>
    </row>
    <row r="541" spans="11:39">
      <c r="K541" s="298"/>
      <c r="R541" s="298"/>
      <c r="Y541" s="298"/>
      <c r="AF541" s="298"/>
      <c r="AM541" s="298"/>
    </row>
    <row r="542" spans="11:39">
      <c r="K542" s="298"/>
      <c r="R542" s="298"/>
      <c r="Y542" s="298"/>
      <c r="AF542" s="298"/>
      <c r="AM542" s="298"/>
    </row>
    <row r="543" spans="11:39">
      <c r="K543" s="298"/>
      <c r="R543" s="298"/>
      <c r="Y543" s="298"/>
      <c r="AF543" s="298"/>
      <c r="AM543" s="298"/>
    </row>
    <row r="544" spans="11:39">
      <c r="K544" s="298"/>
      <c r="R544" s="298"/>
      <c r="Y544" s="298"/>
      <c r="AF544" s="298"/>
      <c r="AM544" s="298"/>
    </row>
    <row r="545" spans="11:39">
      <c r="K545" s="298"/>
      <c r="R545" s="298"/>
      <c r="Y545" s="298"/>
      <c r="AF545" s="298"/>
      <c r="AM545" s="298"/>
    </row>
    <row r="546" spans="11:39">
      <c r="K546" s="298"/>
      <c r="R546" s="298"/>
      <c r="Y546" s="298"/>
      <c r="AF546" s="298"/>
      <c r="AM546" s="298"/>
    </row>
    <row r="547" spans="11:39">
      <c r="K547" s="298"/>
      <c r="R547" s="298"/>
      <c r="Y547" s="298"/>
      <c r="AF547" s="298"/>
      <c r="AM547" s="298"/>
    </row>
    <row r="548" spans="11:39">
      <c r="K548" s="298"/>
      <c r="R548" s="298"/>
      <c r="Y548" s="298"/>
      <c r="AF548" s="298"/>
      <c r="AM548" s="298"/>
    </row>
    <row r="549" spans="11:39">
      <c r="K549" s="298"/>
      <c r="R549" s="298"/>
      <c r="Y549" s="298"/>
      <c r="AF549" s="298"/>
      <c r="AM549" s="298"/>
    </row>
    <row r="550" spans="11:39">
      <c r="K550" s="298"/>
      <c r="R550" s="298"/>
      <c r="Y550" s="298"/>
      <c r="AF550" s="298"/>
      <c r="AM550" s="298"/>
    </row>
    <row r="551" spans="11:39">
      <c r="K551" s="298"/>
      <c r="R551" s="298"/>
      <c r="Y551" s="298"/>
      <c r="AF551" s="298"/>
      <c r="AM551" s="298"/>
    </row>
    <row r="552" spans="11:39">
      <c r="K552" s="298"/>
      <c r="R552" s="298"/>
      <c r="Y552" s="298"/>
      <c r="AF552" s="298"/>
      <c r="AM552" s="298"/>
    </row>
    <row r="553" spans="11:39">
      <c r="K553" s="298"/>
      <c r="R553" s="298"/>
      <c r="Y553" s="298"/>
      <c r="AF553" s="298"/>
      <c r="AM553" s="298"/>
    </row>
    <row r="554" spans="11:39">
      <c r="K554" s="298"/>
      <c r="R554" s="298"/>
      <c r="Y554" s="298"/>
      <c r="AF554" s="298"/>
      <c r="AM554" s="298"/>
    </row>
    <row r="555" spans="11:39">
      <c r="K555" s="298"/>
      <c r="R555" s="298"/>
      <c r="Y555" s="298"/>
      <c r="AF555" s="298"/>
      <c r="AM555" s="298"/>
    </row>
    <row r="556" spans="11:39">
      <c r="K556" s="298"/>
      <c r="R556" s="298"/>
      <c r="Y556" s="298"/>
      <c r="AF556" s="298"/>
      <c r="AM556" s="298"/>
    </row>
    <row r="557" spans="11:39">
      <c r="K557" s="298"/>
      <c r="R557" s="298"/>
      <c r="Y557" s="298"/>
      <c r="AF557" s="298"/>
      <c r="AM557" s="298"/>
    </row>
    <row r="558" spans="11:39">
      <c r="K558" s="298"/>
      <c r="R558" s="298"/>
      <c r="Y558" s="298"/>
      <c r="AF558" s="298"/>
      <c r="AM558" s="298"/>
    </row>
    <row r="559" spans="11:39">
      <c r="K559" s="298"/>
      <c r="R559" s="298"/>
      <c r="Y559" s="298"/>
      <c r="AF559" s="298"/>
      <c r="AM559" s="298"/>
    </row>
    <row r="560" spans="11:39">
      <c r="K560" s="298"/>
      <c r="R560" s="298"/>
      <c r="Y560" s="298"/>
      <c r="AF560" s="298"/>
      <c r="AM560" s="298"/>
    </row>
    <row r="561" spans="11:39">
      <c r="K561" s="298"/>
      <c r="R561" s="298"/>
      <c r="Y561" s="298"/>
      <c r="AF561" s="298"/>
      <c r="AM561" s="298"/>
    </row>
    <row r="562" spans="11:39">
      <c r="K562" s="298"/>
      <c r="R562" s="298"/>
      <c r="Y562" s="298"/>
      <c r="AF562" s="298"/>
      <c r="AM562" s="298"/>
    </row>
    <row r="563" spans="11:39">
      <c r="K563" s="298"/>
      <c r="R563" s="298"/>
      <c r="Y563" s="298"/>
      <c r="AF563" s="298"/>
      <c r="AM563" s="298"/>
    </row>
    <row r="564" spans="11:39">
      <c r="K564" s="298"/>
      <c r="R564" s="298"/>
      <c r="Y564" s="298"/>
      <c r="AF564" s="298"/>
      <c r="AM564" s="298"/>
    </row>
    <row r="565" spans="11:39">
      <c r="K565" s="298"/>
      <c r="R565" s="298"/>
      <c r="Y565" s="298"/>
      <c r="AF565" s="298"/>
      <c r="AM565" s="298"/>
    </row>
    <row r="566" spans="11:39">
      <c r="K566" s="298"/>
      <c r="R566" s="298"/>
      <c r="Y566" s="298"/>
      <c r="AF566" s="298"/>
      <c r="AM566" s="298"/>
    </row>
    <row r="567" spans="11:39">
      <c r="K567" s="298"/>
      <c r="R567" s="298"/>
      <c r="Y567" s="298"/>
      <c r="AF567" s="298"/>
      <c r="AM567" s="298"/>
    </row>
    <row r="568" spans="11:39">
      <c r="K568" s="298"/>
      <c r="R568" s="298"/>
      <c r="Y568" s="298"/>
      <c r="AF568" s="298"/>
      <c r="AM568" s="298"/>
    </row>
    <row r="569" spans="11:39">
      <c r="K569" s="298"/>
      <c r="R569" s="298"/>
      <c r="Y569" s="298"/>
      <c r="AF569" s="298"/>
      <c r="AM569" s="298"/>
    </row>
    <row r="570" spans="11:39">
      <c r="K570" s="298"/>
      <c r="R570" s="298"/>
      <c r="Y570" s="298"/>
      <c r="AF570" s="298"/>
      <c r="AM570" s="298"/>
    </row>
    <row r="571" spans="11:39">
      <c r="K571" s="298"/>
      <c r="R571" s="298"/>
      <c r="Y571" s="298"/>
      <c r="AF571" s="298"/>
      <c r="AM571" s="298"/>
    </row>
    <row r="572" spans="11:39">
      <c r="K572" s="298"/>
      <c r="R572" s="298"/>
      <c r="Y572" s="298"/>
      <c r="AF572" s="298"/>
      <c r="AM572" s="298"/>
    </row>
    <row r="573" spans="11:39">
      <c r="K573" s="298"/>
      <c r="R573" s="298"/>
      <c r="Y573" s="298"/>
      <c r="AF573" s="298"/>
      <c r="AM573" s="298"/>
    </row>
    <row r="574" spans="11:39">
      <c r="K574" s="298"/>
      <c r="R574" s="298"/>
      <c r="Y574" s="298"/>
      <c r="AF574" s="298"/>
      <c r="AM574" s="298"/>
    </row>
    <row r="575" spans="11:39">
      <c r="K575" s="298"/>
      <c r="R575" s="298"/>
      <c r="Y575" s="298"/>
      <c r="AF575" s="298"/>
      <c r="AM575" s="298"/>
    </row>
    <row r="576" spans="11:39">
      <c r="K576" s="298"/>
      <c r="R576" s="298"/>
      <c r="Y576" s="298"/>
      <c r="AF576" s="298"/>
      <c r="AM576" s="298"/>
    </row>
    <row r="577" spans="11:39">
      <c r="K577" s="298"/>
      <c r="R577" s="298"/>
      <c r="Y577" s="298"/>
      <c r="AF577" s="298"/>
      <c r="AM577" s="298"/>
    </row>
    <row r="578" spans="11:39">
      <c r="K578" s="298"/>
      <c r="R578" s="298"/>
      <c r="Y578" s="298"/>
      <c r="AF578" s="298"/>
      <c r="AM578" s="298"/>
    </row>
    <row r="579" spans="11:39">
      <c r="K579" s="298"/>
      <c r="R579" s="298"/>
      <c r="Y579" s="298"/>
      <c r="AF579" s="298"/>
      <c r="AM579" s="298"/>
    </row>
    <row r="580" spans="11:39">
      <c r="K580" s="298"/>
      <c r="R580" s="298"/>
      <c r="Y580" s="298"/>
      <c r="AF580" s="298"/>
      <c r="AM580" s="298"/>
    </row>
    <row r="581" spans="11:39">
      <c r="K581" s="298"/>
      <c r="R581" s="298"/>
      <c r="Y581" s="298"/>
      <c r="AF581" s="298"/>
      <c r="AM581" s="298"/>
    </row>
    <row r="582" spans="11:39">
      <c r="K582" s="298"/>
      <c r="R582" s="298"/>
      <c r="Y582" s="298"/>
      <c r="AF582" s="298"/>
      <c r="AM582" s="298"/>
    </row>
    <row r="583" spans="11:39">
      <c r="K583" s="298"/>
      <c r="R583" s="298"/>
      <c r="Y583" s="298"/>
      <c r="AF583" s="298"/>
      <c r="AM583" s="298"/>
    </row>
    <row r="584" spans="11:39">
      <c r="K584" s="298"/>
      <c r="R584" s="298"/>
      <c r="Y584" s="298"/>
      <c r="AF584" s="298"/>
      <c r="AM584" s="298"/>
    </row>
    <row r="585" spans="11:39">
      <c r="K585" s="298"/>
      <c r="R585" s="298"/>
      <c r="Y585" s="298"/>
      <c r="AF585" s="298"/>
      <c r="AM585" s="298"/>
    </row>
    <row r="586" spans="11:39">
      <c r="K586" s="298"/>
      <c r="R586" s="298"/>
      <c r="Y586" s="298"/>
      <c r="AF586" s="298"/>
      <c r="AM586" s="298"/>
    </row>
    <row r="587" spans="11:39">
      <c r="K587" s="298"/>
      <c r="R587" s="298"/>
      <c r="Y587" s="298"/>
      <c r="AF587" s="298"/>
      <c r="AM587" s="298"/>
    </row>
    <row r="588" spans="11:39">
      <c r="K588" s="298"/>
      <c r="R588" s="298"/>
      <c r="Y588" s="298"/>
      <c r="AF588" s="298"/>
      <c r="AM588" s="298"/>
    </row>
    <row r="589" spans="11:39">
      <c r="K589" s="298"/>
      <c r="R589" s="298"/>
      <c r="Y589" s="298"/>
      <c r="AF589" s="298"/>
      <c r="AM589" s="298"/>
    </row>
    <row r="590" spans="11:39">
      <c r="K590" s="298"/>
      <c r="R590" s="298"/>
      <c r="Y590" s="298"/>
      <c r="AF590" s="298"/>
      <c r="AM590" s="298"/>
    </row>
    <row r="591" spans="11:39">
      <c r="K591" s="298"/>
      <c r="R591" s="298"/>
      <c r="Y591" s="298"/>
      <c r="AF591" s="298"/>
      <c r="AM591" s="298"/>
    </row>
    <row r="592" spans="11:39">
      <c r="K592" s="298"/>
      <c r="R592" s="298"/>
      <c r="Y592" s="298"/>
      <c r="AF592" s="298"/>
      <c r="AM592" s="298"/>
    </row>
    <row r="593" spans="11:39">
      <c r="K593" s="298"/>
      <c r="R593" s="298"/>
      <c r="Y593" s="298"/>
      <c r="AF593" s="298"/>
      <c r="AM593" s="298"/>
    </row>
    <row r="594" spans="11:39">
      <c r="K594" s="298"/>
      <c r="R594" s="298"/>
      <c r="Y594" s="298"/>
      <c r="AF594" s="298"/>
      <c r="AM594" s="298"/>
    </row>
    <row r="595" spans="11:39">
      <c r="K595" s="298"/>
      <c r="R595" s="298"/>
      <c r="Y595" s="298"/>
      <c r="AF595" s="298"/>
      <c r="AM595" s="298"/>
    </row>
    <row r="596" spans="11:39">
      <c r="K596" s="298"/>
      <c r="R596" s="298"/>
      <c r="Y596" s="298"/>
      <c r="AF596" s="298"/>
      <c r="AM596" s="298"/>
    </row>
    <row r="597" spans="11:39">
      <c r="K597" s="298"/>
      <c r="R597" s="298"/>
      <c r="Y597" s="298"/>
      <c r="AF597" s="298"/>
      <c r="AM597" s="298"/>
    </row>
    <row r="598" spans="11:39">
      <c r="K598" s="298"/>
      <c r="R598" s="298"/>
      <c r="Y598" s="298"/>
      <c r="AF598" s="298"/>
      <c r="AM598" s="298"/>
    </row>
    <row r="599" spans="11:39">
      <c r="K599" s="298"/>
      <c r="R599" s="298"/>
      <c r="Y599" s="298"/>
      <c r="AF599" s="298"/>
      <c r="AM599" s="298"/>
    </row>
    <row r="600" spans="11:39">
      <c r="K600" s="298"/>
      <c r="R600" s="298"/>
      <c r="Y600" s="298"/>
      <c r="AF600" s="298"/>
      <c r="AM600" s="298"/>
    </row>
    <row r="601" spans="11:39">
      <c r="K601" s="298"/>
      <c r="R601" s="298"/>
      <c r="Y601" s="298"/>
      <c r="AF601" s="298"/>
      <c r="AM601" s="298"/>
    </row>
    <row r="602" spans="11:39">
      <c r="K602" s="298"/>
      <c r="R602" s="298"/>
      <c r="Y602" s="298"/>
      <c r="AF602" s="298"/>
      <c r="AM602" s="298"/>
    </row>
    <row r="603" spans="11:39">
      <c r="K603" s="298"/>
      <c r="R603" s="298"/>
      <c r="Y603" s="298"/>
      <c r="AF603" s="298"/>
      <c r="AM603" s="298"/>
    </row>
    <row r="604" spans="11:39">
      <c r="K604" s="298"/>
      <c r="R604" s="298"/>
      <c r="Y604" s="298"/>
      <c r="AF604" s="298"/>
      <c r="AM604" s="298"/>
    </row>
    <row r="605" spans="11:39">
      <c r="K605" s="298"/>
      <c r="R605" s="298"/>
      <c r="Y605" s="298"/>
      <c r="AF605" s="298"/>
      <c r="AM605" s="298"/>
    </row>
    <row r="606" spans="11:39">
      <c r="K606" s="298"/>
      <c r="R606" s="298"/>
      <c r="Y606" s="298"/>
      <c r="AF606" s="298"/>
      <c r="AM606" s="298"/>
    </row>
    <row r="607" spans="11:39">
      <c r="K607" s="298"/>
      <c r="R607" s="298"/>
      <c r="Y607" s="298"/>
      <c r="AF607" s="298"/>
      <c r="AM607" s="298"/>
    </row>
    <row r="608" spans="11:39">
      <c r="K608" s="298"/>
      <c r="R608" s="298"/>
      <c r="Y608" s="298"/>
      <c r="AF608" s="298"/>
      <c r="AM608" s="298"/>
    </row>
    <row r="609" spans="11:39">
      <c r="K609" s="298"/>
      <c r="R609" s="298"/>
      <c r="Y609" s="298"/>
      <c r="AF609" s="298"/>
      <c r="AM609" s="298"/>
    </row>
    <row r="610" spans="11:39">
      <c r="K610" s="298"/>
      <c r="R610" s="298"/>
      <c r="Y610" s="298"/>
      <c r="AF610" s="298"/>
      <c r="AM610" s="298"/>
    </row>
    <row r="611" spans="11:39">
      <c r="K611" s="298"/>
      <c r="R611" s="298"/>
      <c r="Y611" s="298"/>
      <c r="AF611" s="298"/>
      <c r="AM611" s="298"/>
    </row>
    <row r="612" spans="11:39">
      <c r="K612" s="298"/>
      <c r="R612" s="298"/>
      <c r="Y612" s="298"/>
      <c r="AF612" s="298"/>
      <c r="AM612" s="298"/>
    </row>
    <row r="613" spans="11:39">
      <c r="K613" s="298"/>
      <c r="R613" s="298"/>
      <c r="Y613" s="298"/>
      <c r="AF613" s="298"/>
      <c r="AM613" s="298"/>
    </row>
    <row r="614" spans="11:39">
      <c r="K614" s="298"/>
      <c r="R614" s="298"/>
      <c r="Y614" s="298"/>
      <c r="AF614" s="298"/>
      <c r="AM614" s="298"/>
    </row>
    <row r="615" spans="11:39">
      <c r="K615" s="298"/>
      <c r="R615" s="298"/>
      <c r="Y615" s="298"/>
      <c r="AF615" s="298"/>
      <c r="AM615" s="298"/>
    </row>
    <row r="616" spans="11:39">
      <c r="K616" s="298"/>
      <c r="R616" s="298"/>
      <c r="Y616" s="298"/>
      <c r="AF616" s="298"/>
      <c r="AM616" s="298"/>
    </row>
    <row r="617" spans="11:39">
      <c r="K617" s="298"/>
      <c r="R617" s="298"/>
      <c r="Y617" s="298"/>
      <c r="AF617" s="298"/>
      <c r="AM617" s="298"/>
    </row>
    <row r="618" spans="11:39">
      <c r="K618" s="298"/>
      <c r="R618" s="298"/>
      <c r="Y618" s="298"/>
      <c r="AF618" s="298"/>
      <c r="AM618" s="298"/>
    </row>
    <row r="619" spans="11:39">
      <c r="K619" s="298"/>
      <c r="R619" s="298"/>
      <c r="Y619" s="298"/>
      <c r="AF619" s="298"/>
      <c r="AM619" s="298"/>
    </row>
    <row r="620" spans="11:39">
      <c r="K620" s="298"/>
      <c r="R620" s="298"/>
      <c r="Y620" s="298"/>
      <c r="AF620" s="298"/>
      <c r="AM620" s="298"/>
    </row>
    <row r="621" spans="11:39">
      <c r="K621" s="298"/>
      <c r="R621" s="298"/>
      <c r="Y621" s="298"/>
      <c r="AF621" s="298"/>
      <c r="AM621" s="298"/>
    </row>
    <row r="622" spans="11:39">
      <c r="K622" s="298"/>
      <c r="R622" s="298"/>
      <c r="Y622" s="298"/>
      <c r="AF622" s="298"/>
      <c r="AM622" s="298"/>
    </row>
    <row r="623" spans="11:39">
      <c r="K623" s="298"/>
      <c r="R623" s="298"/>
      <c r="Y623" s="298"/>
      <c r="AF623" s="298"/>
      <c r="AM623" s="298"/>
    </row>
    <row r="624" spans="11:39">
      <c r="K624" s="298"/>
      <c r="R624" s="298"/>
      <c r="Y624" s="298"/>
      <c r="AF624" s="298"/>
      <c r="AM624" s="298"/>
    </row>
    <row r="625" spans="11:39">
      <c r="K625" s="298"/>
      <c r="R625" s="298"/>
      <c r="Y625" s="298"/>
      <c r="AF625" s="298"/>
      <c r="AM625" s="298"/>
    </row>
    <row r="626" spans="11:39">
      <c r="K626" s="298"/>
      <c r="R626" s="298"/>
      <c r="Y626" s="298"/>
      <c r="AF626" s="298"/>
      <c r="AM626" s="298"/>
    </row>
    <row r="627" spans="11:39">
      <c r="K627" s="298"/>
      <c r="R627" s="298"/>
      <c r="Y627" s="298"/>
      <c r="AF627" s="298"/>
      <c r="AM627" s="298"/>
    </row>
    <row r="628" spans="11:39">
      <c r="K628" s="298"/>
      <c r="R628" s="298"/>
      <c r="Y628" s="298"/>
      <c r="AF628" s="298"/>
      <c r="AM628" s="298"/>
    </row>
    <row r="629" spans="11:39">
      <c r="K629" s="298"/>
      <c r="R629" s="298"/>
      <c r="Y629" s="298"/>
      <c r="AF629" s="298"/>
      <c r="AM629" s="298"/>
    </row>
    <row r="630" spans="11:39">
      <c r="K630" s="298"/>
      <c r="R630" s="298"/>
      <c r="Y630" s="298"/>
      <c r="AF630" s="298"/>
      <c r="AM630" s="298"/>
    </row>
    <row r="631" spans="11:39">
      <c r="K631" s="298"/>
      <c r="R631" s="298"/>
      <c r="Y631" s="298"/>
      <c r="AF631" s="298"/>
      <c r="AM631" s="298"/>
    </row>
    <row r="632" spans="11:39">
      <c r="K632" s="298"/>
      <c r="R632" s="298"/>
      <c r="Y632" s="298"/>
      <c r="AF632" s="298"/>
      <c r="AM632" s="298"/>
    </row>
    <row r="633" spans="11:39">
      <c r="K633" s="298"/>
      <c r="R633" s="298"/>
      <c r="Y633" s="298"/>
      <c r="AF633" s="298"/>
      <c r="AM633" s="298"/>
    </row>
    <row r="634" spans="11:39">
      <c r="K634" s="298"/>
      <c r="R634" s="298"/>
      <c r="Y634" s="298"/>
      <c r="AF634" s="298"/>
      <c r="AM634" s="298"/>
    </row>
    <row r="635" spans="11:39">
      <c r="K635" s="298"/>
      <c r="R635" s="298"/>
      <c r="Y635" s="298"/>
      <c r="AF635" s="298"/>
      <c r="AM635" s="298"/>
    </row>
    <row r="636" spans="11:39">
      <c r="K636" s="298"/>
      <c r="R636" s="298"/>
      <c r="Y636" s="298"/>
      <c r="AF636" s="298"/>
      <c r="AM636" s="298"/>
    </row>
    <row r="637" spans="11:39">
      <c r="K637" s="298"/>
      <c r="R637" s="298"/>
      <c r="Y637" s="298"/>
      <c r="AF637" s="298"/>
      <c r="AM637" s="298"/>
    </row>
    <row r="638" spans="11:39">
      <c r="K638" s="298"/>
      <c r="R638" s="298"/>
      <c r="Y638" s="298"/>
      <c r="AF638" s="298"/>
      <c r="AM638" s="298"/>
    </row>
    <row r="639" spans="11:39">
      <c r="K639" s="298"/>
      <c r="R639" s="298"/>
      <c r="Y639" s="298"/>
      <c r="AF639" s="298"/>
      <c r="AM639" s="298"/>
    </row>
    <row r="640" spans="11:39">
      <c r="K640" s="298"/>
      <c r="R640" s="298"/>
      <c r="Y640" s="298"/>
      <c r="AF640" s="298"/>
      <c r="AM640" s="298"/>
    </row>
    <row r="641" spans="11:39">
      <c r="K641" s="298"/>
      <c r="R641" s="298"/>
      <c r="Y641" s="298"/>
      <c r="AF641" s="298"/>
      <c r="AM641" s="298"/>
    </row>
    <row r="642" spans="11:39">
      <c r="K642" s="298"/>
      <c r="R642" s="298"/>
      <c r="Y642" s="298"/>
      <c r="AF642" s="298"/>
      <c r="AM642" s="298"/>
    </row>
    <row r="643" spans="11:39">
      <c r="K643" s="298"/>
      <c r="R643" s="298"/>
      <c r="Y643" s="298"/>
      <c r="AF643" s="298"/>
      <c r="AM643" s="298"/>
    </row>
    <row r="644" spans="11:39">
      <c r="K644" s="298"/>
      <c r="R644" s="298"/>
      <c r="Y644" s="298"/>
      <c r="AF644" s="298"/>
      <c r="AM644" s="298"/>
    </row>
    <row r="645" spans="11:39">
      <c r="K645" s="298"/>
      <c r="R645" s="298"/>
      <c r="Y645" s="298"/>
      <c r="AF645" s="298"/>
      <c r="AM645" s="298"/>
    </row>
    <row r="646" spans="11:39">
      <c r="K646" s="298"/>
      <c r="R646" s="298"/>
      <c r="Y646" s="298"/>
      <c r="AF646" s="298"/>
      <c r="AM646" s="298"/>
    </row>
    <row r="647" spans="11:39">
      <c r="K647" s="298"/>
      <c r="R647" s="298"/>
      <c r="Y647" s="298"/>
      <c r="AF647" s="298"/>
      <c r="AM647" s="298"/>
    </row>
    <row r="648" spans="11:39">
      <c r="K648" s="298"/>
      <c r="R648" s="298"/>
      <c r="Y648" s="298"/>
      <c r="AF648" s="298"/>
      <c r="AM648" s="298"/>
    </row>
    <row r="649" spans="11:39">
      <c r="K649" s="298"/>
      <c r="R649" s="298"/>
      <c r="Y649" s="298"/>
      <c r="AF649" s="298"/>
      <c r="AM649" s="298"/>
    </row>
    <row r="650" spans="11:39">
      <c r="K650" s="298"/>
      <c r="R650" s="298"/>
      <c r="Y650" s="298"/>
      <c r="AF650" s="298"/>
      <c r="AM650" s="298"/>
    </row>
    <row r="651" spans="11:39">
      <c r="K651" s="298"/>
      <c r="R651" s="298"/>
      <c r="Y651" s="298"/>
      <c r="AF651" s="298"/>
      <c r="AM651" s="298"/>
    </row>
    <row r="652" spans="11:39">
      <c r="K652" s="298"/>
      <c r="R652" s="298"/>
      <c r="Y652" s="298"/>
      <c r="AF652" s="298"/>
      <c r="AM652" s="298"/>
    </row>
    <row r="653" spans="11:39">
      <c r="K653" s="298"/>
      <c r="R653" s="298"/>
      <c r="Y653" s="298"/>
      <c r="AF653" s="298"/>
      <c r="AM653" s="298"/>
    </row>
    <row r="654" spans="11:39">
      <c r="K654" s="298"/>
      <c r="R654" s="298"/>
      <c r="Y654" s="298"/>
      <c r="AF654" s="298"/>
      <c r="AM654" s="298"/>
    </row>
    <row r="655" spans="11:39">
      <c r="K655" s="298"/>
      <c r="R655" s="298"/>
      <c r="Y655" s="298"/>
      <c r="AF655" s="298"/>
      <c r="AM655" s="298"/>
    </row>
    <row r="656" spans="11:39">
      <c r="K656" s="298"/>
      <c r="R656" s="298"/>
      <c r="Y656" s="298"/>
      <c r="AF656" s="298"/>
      <c r="AM656" s="298"/>
    </row>
    <row r="657" spans="11:39">
      <c r="K657" s="298"/>
      <c r="R657" s="298"/>
      <c r="Y657" s="298"/>
      <c r="AF657" s="298"/>
      <c r="AM657" s="298"/>
    </row>
    <row r="658" spans="11:39">
      <c r="K658" s="298"/>
      <c r="R658" s="298"/>
      <c r="Y658" s="298"/>
      <c r="AF658" s="298"/>
      <c r="AM658" s="298"/>
    </row>
    <row r="659" spans="11:39">
      <c r="K659" s="298"/>
      <c r="R659" s="298"/>
      <c r="Y659" s="298"/>
      <c r="AF659" s="298"/>
      <c r="AM659" s="298"/>
    </row>
    <row r="660" spans="11:39">
      <c r="K660" s="298"/>
      <c r="R660" s="298"/>
      <c r="Y660" s="298"/>
      <c r="AF660" s="298"/>
      <c r="AM660" s="298"/>
    </row>
    <row r="661" spans="11:39">
      <c r="K661" s="298"/>
      <c r="R661" s="298"/>
      <c r="Y661" s="298"/>
      <c r="AF661" s="298"/>
      <c r="AM661" s="298"/>
    </row>
    <row r="662" spans="11:39">
      <c r="K662" s="298"/>
      <c r="R662" s="298"/>
      <c r="Y662" s="298"/>
      <c r="AF662" s="298"/>
      <c r="AM662" s="298"/>
    </row>
    <row r="663" spans="11:39">
      <c r="K663" s="298"/>
      <c r="R663" s="298"/>
      <c r="Y663" s="298"/>
      <c r="AF663" s="298"/>
      <c r="AM663" s="298"/>
    </row>
    <row r="664" spans="11:39">
      <c r="K664" s="298"/>
      <c r="R664" s="298"/>
      <c r="Y664" s="298"/>
      <c r="AF664" s="298"/>
      <c r="AM664" s="298"/>
    </row>
    <row r="665" spans="11:39">
      <c r="K665" s="298"/>
      <c r="R665" s="298"/>
      <c r="Y665" s="298"/>
      <c r="AF665" s="298"/>
      <c r="AM665" s="298"/>
    </row>
    <row r="666" spans="11:39">
      <c r="K666" s="298"/>
      <c r="R666" s="298"/>
      <c r="Y666" s="298"/>
      <c r="AF666" s="298"/>
      <c r="AM666" s="298"/>
    </row>
    <row r="667" spans="11:39">
      <c r="K667" s="298"/>
      <c r="R667" s="298"/>
      <c r="Y667" s="298"/>
      <c r="AF667" s="298"/>
      <c r="AM667" s="298"/>
    </row>
    <row r="668" spans="11:39">
      <c r="K668" s="298"/>
      <c r="R668" s="298"/>
      <c r="Y668" s="298"/>
      <c r="AF668" s="298"/>
      <c r="AM668" s="298"/>
    </row>
    <row r="669" spans="11:39">
      <c r="K669" s="298"/>
      <c r="R669" s="298"/>
      <c r="Y669" s="298"/>
      <c r="AF669" s="298"/>
      <c r="AM669" s="298"/>
    </row>
    <row r="670" spans="11:39">
      <c r="K670" s="298"/>
      <c r="R670" s="298"/>
      <c r="Y670" s="298"/>
      <c r="AF670" s="298"/>
      <c r="AM670" s="298"/>
    </row>
    <row r="671" spans="11:39">
      <c r="K671" s="298"/>
      <c r="R671" s="298"/>
      <c r="Y671" s="298"/>
      <c r="AF671" s="298"/>
      <c r="AM671" s="298"/>
    </row>
    <row r="672" spans="11:39">
      <c r="K672" s="298"/>
      <c r="R672" s="298"/>
      <c r="Y672" s="298"/>
      <c r="AF672" s="298"/>
      <c r="AM672" s="298"/>
    </row>
    <row r="673" spans="11:39">
      <c r="K673" s="298"/>
      <c r="R673" s="298"/>
      <c r="Y673" s="298"/>
      <c r="AF673" s="298"/>
      <c r="AM673" s="298"/>
    </row>
    <row r="674" spans="11:39">
      <c r="K674" s="298"/>
      <c r="R674" s="298"/>
      <c r="Y674" s="298"/>
      <c r="AF674" s="298"/>
      <c r="AM674" s="298"/>
    </row>
    <row r="675" spans="11:39">
      <c r="K675" s="298"/>
      <c r="R675" s="298"/>
      <c r="Y675" s="298"/>
      <c r="AF675" s="298"/>
      <c r="AM675" s="298"/>
    </row>
    <row r="676" spans="11:39">
      <c r="K676" s="298"/>
      <c r="R676" s="298"/>
      <c r="Y676" s="298"/>
      <c r="AF676" s="298"/>
      <c r="AM676" s="298"/>
    </row>
    <row r="677" spans="11:39">
      <c r="K677" s="298"/>
      <c r="R677" s="298"/>
      <c r="Y677" s="298"/>
      <c r="AF677" s="298"/>
      <c r="AM677" s="298"/>
    </row>
    <row r="678" spans="11:39">
      <c r="K678" s="298"/>
      <c r="R678" s="298"/>
      <c r="Y678" s="298"/>
      <c r="AF678" s="298"/>
      <c r="AM678" s="298"/>
    </row>
    <row r="679" spans="11:39">
      <c r="K679" s="298"/>
      <c r="R679" s="298"/>
      <c r="Y679" s="298"/>
      <c r="AF679" s="298"/>
      <c r="AM679" s="298"/>
    </row>
    <row r="680" spans="11:39">
      <c r="K680" s="298"/>
      <c r="R680" s="298"/>
      <c r="Y680" s="298"/>
      <c r="AF680" s="298"/>
      <c r="AM680" s="298"/>
    </row>
    <row r="681" spans="11:39">
      <c r="K681" s="298"/>
      <c r="R681" s="298"/>
      <c r="Y681" s="298"/>
      <c r="AF681" s="298"/>
      <c r="AM681" s="298"/>
    </row>
    <row r="682" spans="11:39">
      <c r="K682" s="298"/>
      <c r="R682" s="298"/>
      <c r="Y682" s="298"/>
      <c r="AF682" s="298"/>
      <c r="AM682" s="298"/>
    </row>
    <row r="683" spans="11:39">
      <c r="K683" s="298"/>
      <c r="R683" s="298"/>
      <c r="Y683" s="298"/>
      <c r="AF683" s="298"/>
      <c r="AM683" s="298"/>
    </row>
    <row r="684" spans="11:39">
      <c r="K684" s="298"/>
      <c r="R684" s="298"/>
      <c r="Y684" s="298"/>
      <c r="AF684" s="298"/>
      <c r="AM684" s="298"/>
    </row>
    <row r="685" spans="11:39">
      <c r="K685" s="298"/>
      <c r="R685" s="298"/>
      <c r="Y685" s="298"/>
      <c r="AF685" s="298"/>
      <c r="AM685" s="298"/>
    </row>
    <row r="686" spans="11:39">
      <c r="K686" s="298"/>
      <c r="R686" s="298"/>
      <c r="Y686" s="298"/>
      <c r="AF686" s="298"/>
      <c r="AM686" s="298"/>
    </row>
    <row r="687" spans="11:39">
      <c r="K687" s="298"/>
      <c r="R687" s="298"/>
      <c r="Y687" s="298"/>
      <c r="AF687" s="298"/>
      <c r="AM687" s="298"/>
    </row>
    <row r="688" spans="11:39">
      <c r="K688" s="298"/>
      <c r="R688" s="298"/>
      <c r="Y688" s="298"/>
      <c r="AF688" s="298"/>
      <c r="AM688" s="298"/>
    </row>
    <row r="689" spans="11:39">
      <c r="K689" s="298"/>
      <c r="R689" s="298"/>
      <c r="Y689" s="298"/>
      <c r="AF689" s="298"/>
      <c r="AM689" s="298"/>
    </row>
    <row r="690" spans="11:39">
      <c r="K690" s="298"/>
      <c r="R690" s="298"/>
      <c r="Y690" s="298"/>
      <c r="AF690" s="298"/>
      <c r="AM690" s="298"/>
    </row>
  </sheetData>
  <sheetProtection sheet="1" objects="1" scenarios="1"/>
  <mergeCells count="42">
    <mergeCell ref="B1:D1"/>
    <mergeCell ref="L106:N106"/>
    <mergeCell ref="L5:N5"/>
    <mergeCell ref="I5:J5"/>
    <mergeCell ref="I74:J74"/>
    <mergeCell ref="I106:J106"/>
    <mergeCell ref="E74:G74"/>
    <mergeCell ref="E106:G106"/>
    <mergeCell ref="AG74:AI74"/>
    <mergeCell ref="P106:Q106"/>
    <mergeCell ref="W106:X106"/>
    <mergeCell ref="AD74:AE74"/>
    <mergeCell ref="B3:C3"/>
    <mergeCell ref="B4:C4"/>
    <mergeCell ref="L74:N74"/>
    <mergeCell ref="E5:G5"/>
    <mergeCell ref="Z74:AB74"/>
    <mergeCell ref="AK5:AL5"/>
    <mergeCell ref="AK74:AL74"/>
    <mergeCell ref="AK106:AL106"/>
    <mergeCell ref="P74:Q74"/>
    <mergeCell ref="W5:X5"/>
    <mergeCell ref="W74:X74"/>
    <mergeCell ref="S5:U5"/>
    <mergeCell ref="S106:U106"/>
    <mergeCell ref="Z106:AB106"/>
    <mergeCell ref="AG106:AI106"/>
    <mergeCell ref="AG5:AI5"/>
    <mergeCell ref="P5:Q5"/>
    <mergeCell ref="AD5:AE5"/>
    <mergeCell ref="AD106:AE106"/>
    <mergeCell ref="Z5:AB5"/>
    <mergeCell ref="S74:U74"/>
    <mergeCell ref="A106:A107"/>
    <mergeCell ref="B106:C106"/>
    <mergeCell ref="D106:D107"/>
    <mergeCell ref="A5:A6"/>
    <mergeCell ref="B5:C5"/>
    <mergeCell ref="D74:D75"/>
    <mergeCell ref="A74:A75"/>
    <mergeCell ref="B74:C74"/>
    <mergeCell ref="D5:D6"/>
  </mergeCells>
  <phoneticPr fontId="2"/>
  <printOptions horizontalCentered="1" verticalCentered="1"/>
  <pageMargins left="0.39370078740157483" right="0.19685039370078741" top="0.51181102362204722" bottom="0" header="0.31496062992125984" footer="0"/>
  <pageSetup paperSize="9" orientation="portrait" r:id="rId1"/>
  <headerFooter alignWithMargins="0">
    <oddHeader>&amp;RVer．R1.07</oddHeader>
    <oddFooter>&amp;L&amp;8しずおか焼津信用金庫&amp;C&amp;P</oddFooter>
  </headerFooter>
  <rowBreaks count="1" manualBreakCount="1">
    <brk id="73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0"/>
  <sheetViews>
    <sheetView showGridLines="0" tabSelected="1" zoomScaleNormal="100" workbookViewId="0"/>
  </sheetViews>
  <sheetFormatPr defaultRowHeight="11.25"/>
  <cols>
    <col min="1" max="1" width="14.25" style="257" customWidth="1"/>
    <col min="2" max="3" width="5.75" style="257" customWidth="1"/>
    <col min="4" max="4" width="18.875" style="298" customWidth="1"/>
    <col min="5" max="5" width="5.75" style="297" customWidth="1"/>
    <col min="6" max="10" width="5.75" style="257" customWidth="1"/>
    <col min="11" max="11" width="19.75" style="257" customWidth="1"/>
    <col min="12" max="12" width="5.75" style="297" customWidth="1"/>
    <col min="13" max="17" width="5.75" style="257" customWidth="1"/>
    <col min="18" max="18" width="19.75" style="257" customWidth="1"/>
    <col min="19" max="19" width="5.75" style="297" customWidth="1"/>
    <col min="20" max="24" width="5.75" style="257" customWidth="1"/>
    <col min="25" max="25" width="19.75" style="257" customWidth="1"/>
    <col min="26" max="26" width="5.75" style="297" customWidth="1"/>
    <col min="27" max="31" width="5.75" style="257" customWidth="1"/>
    <col min="32" max="32" width="19.75" style="257" customWidth="1"/>
    <col min="33" max="33" width="5.75" style="297" customWidth="1"/>
    <col min="34" max="38" width="5.75" style="257" customWidth="1"/>
    <col min="39" max="39" width="19.75" style="257" customWidth="1"/>
    <col min="40" max="40" width="6.75" style="257" customWidth="1"/>
    <col min="41" max="16384" width="9" style="257"/>
  </cols>
  <sheetData>
    <row r="1" spans="1:40" ht="14.25" customHeight="1">
      <c r="A1" s="253" t="s">
        <v>3</v>
      </c>
      <c r="B1" s="749" t="s">
        <v>290</v>
      </c>
      <c r="C1" s="749"/>
      <c r="D1" s="749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254"/>
      <c r="AM1" s="255" t="s">
        <v>259</v>
      </c>
      <c r="AN1" s="256"/>
    </row>
    <row r="2" spans="1:40" ht="14.25" customHeight="1">
      <c r="A2" s="299">
        <f>①計画表紙!D35</f>
        <v>0</v>
      </c>
      <c r="B2" s="253"/>
      <c r="C2" s="253"/>
      <c r="D2" s="258"/>
      <c r="E2" s="259"/>
      <c r="F2" s="253"/>
      <c r="G2" s="253"/>
      <c r="H2" s="253"/>
      <c r="I2" s="253"/>
      <c r="J2" s="253"/>
      <c r="K2" s="253"/>
      <c r="L2" s="259"/>
      <c r="M2" s="253"/>
      <c r="N2" s="253"/>
      <c r="O2" s="253"/>
      <c r="P2" s="253"/>
      <c r="Q2" s="253"/>
      <c r="R2" s="253"/>
      <c r="S2" s="259"/>
      <c r="T2" s="253"/>
      <c r="U2" s="253"/>
      <c r="V2" s="253"/>
      <c r="W2" s="253"/>
      <c r="X2" s="253"/>
      <c r="Y2" s="253"/>
      <c r="Z2" s="259"/>
      <c r="AA2" s="253"/>
      <c r="AB2" s="253"/>
      <c r="AC2" s="253"/>
      <c r="AD2" s="253"/>
      <c r="AE2" s="253"/>
      <c r="AF2" s="253"/>
      <c r="AG2" s="259"/>
      <c r="AH2" s="253"/>
      <c r="AI2" s="253"/>
      <c r="AJ2" s="253"/>
      <c r="AL2" s="260" t="s">
        <v>237</v>
      </c>
      <c r="AM2" s="336"/>
    </row>
    <row r="3" spans="1:40" ht="14.25" customHeight="1">
      <c r="A3" s="253"/>
      <c r="B3" s="261"/>
      <c r="C3" s="260" t="s">
        <v>294</v>
      </c>
      <c r="D3" s="367">
        <f>①計画表紙!E21</f>
        <v>0</v>
      </c>
      <c r="E3" s="259"/>
      <c r="F3" s="253"/>
      <c r="G3" s="253"/>
      <c r="H3" s="253"/>
      <c r="I3" s="253"/>
      <c r="J3" s="253"/>
      <c r="K3" s="253"/>
      <c r="L3" s="259"/>
      <c r="M3" s="253"/>
      <c r="N3" s="253"/>
      <c r="O3" s="253"/>
      <c r="P3" s="253"/>
      <c r="Q3" s="253"/>
      <c r="R3" s="253"/>
      <c r="S3" s="259"/>
      <c r="T3" s="253"/>
      <c r="U3" s="253"/>
      <c r="V3" s="253"/>
      <c r="W3" s="253"/>
      <c r="X3" s="253"/>
      <c r="Y3" s="253"/>
      <c r="Z3" s="259"/>
      <c r="AA3" s="253"/>
      <c r="AB3" s="253"/>
      <c r="AC3" s="253"/>
      <c r="AD3" s="253"/>
      <c r="AE3" s="253"/>
      <c r="AF3" s="253"/>
      <c r="AG3" s="259"/>
      <c r="AH3" s="253"/>
      <c r="AI3" s="253"/>
      <c r="AJ3" s="253"/>
      <c r="AL3" s="260" t="s">
        <v>160</v>
      </c>
      <c r="AM3" s="260" t="s">
        <v>260</v>
      </c>
    </row>
    <row r="4" spans="1:40" ht="14.25" customHeight="1">
      <c r="C4" s="260" t="s">
        <v>295</v>
      </c>
      <c r="D4" s="367">
        <f>①計画表紙!I21</f>
        <v>0</v>
      </c>
      <c r="K4" s="371"/>
      <c r="O4" s="263"/>
      <c r="P4" s="371"/>
      <c r="Q4" s="371"/>
      <c r="R4" s="371"/>
      <c r="V4" s="263"/>
      <c r="W4" s="371"/>
      <c r="X4" s="371"/>
      <c r="Y4" s="371"/>
      <c r="AC4" s="263"/>
      <c r="AD4" s="371"/>
      <c r="AE4" s="371"/>
      <c r="AF4" s="371"/>
      <c r="AJ4" s="263"/>
      <c r="AK4" s="371"/>
      <c r="AL4" s="371"/>
      <c r="AM4" s="372" t="s">
        <v>289</v>
      </c>
      <c r="AN4" s="256"/>
    </row>
    <row r="5" spans="1:40" s="264" customFormat="1" ht="12.75" customHeight="1">
      <c r="A5" s="422"/>
      <c r="B5" s="424" t="str">
        <f>①計画表紙!D20</f>
        <v>前期</v>
      </c>
      <c r="C5" s="425"/>
      <c r="D5" s="426" t="s">
        <v>26</v>
      </c>
      <c r="E5" s="746" t="str">
        <f>①計画表紙!E20</f>
        <v>当期予測</v>
      </c>
      <c r="F5" s="747"/>
      <c r="G5" s="747"/>
      <c r="H5" s="373" t="s">
        <v>287</v>
      </c>
      <c r="I5" s="750">
        <f>①計画表紙!E21</f>
        <v>0</v>
      </c>
      <c r="J5" s="745"/>
      <c r="K5" s="374" t="s">
        <v>288</v>
      </c>
      <c r="L5" s="746" t="str">
        <f>①計画表紙!F20</f>
        <v>2年目</v>
      </c>
      <c r="M5" s="747"/>
      <c r="N5" s="747"/>
      <c r="O5" s="373" t="s">
        <v>287</v>
      </c>
      <c r="P5" s="750">
        <f>①計画表紙!F21</f>
        <v>0</v>
      </c>
      <c r="Q5" s="745"/>
      <c r="R5" s="374" t="s">
        <v>288</v>
      </c>
      <c r="S5" s="746" t="str">
        <f>①計画表紙!G20</f>
        <v>3年目</v>
      </c>
      <c r="T5" s="747"/>
      <c r="U5" s="747"/>
      <c r="V5" s="373" t="s">
        <v>287</v>
      </c>
      <c r="W5" s="750">
        <f>①計画表紙!G21</f>
        <v>0</v>
      </c>
      <c r="X5" s="745"/>
      <c r="Y5" s="374" t="s">
        <v>288</v>
      </c>
      <c r="Z5" s="746" t="str">
        <f>①計画表紙!H20</f>
        <v>4年目</v>
      </c>
      <c r="AA5" s="747"/>
      <c r="AB5" s="747"/>
      <c r="AC5" s="373" t="s">
        <v>287</v>
      </c>
      <c r="AD5" s="750">
        <f>①計画表紙!H21</f>
        <v>0</v>
      </c>
      <c r="AE5" s="745"/>
      <c r="AF5" s="374" t="s">
        <v>288</v>
      </c>
      <c r="AG5" s="746" t="str">
        <f>①計画表紙!I20</f>
        <v>5年目</v>
      </c>
      <c r="AH5" s="747"/>
      <c r="AI5" s="747"/>
      <c r="AJ5" s="373" t="s">
        <v>287</v>
      </c>
      <c r="AK5" s="750">
        <f>①計画表紙!I21</f>
        <v>0</v>
      </c>
      <c r="AL5" s="745"/>
      <c r="AM5" s="374" t="s">
        <v>288</v>
      </c>
    </row>
    <row r="6" spans="1:40" s="264" customFormat="1" ht="12.75" customHeight="1">
      <c r="A6" s="423"/>
      <c r="B6" s="301">
        <f>⑪投資計画!J4</f>
        <v>0</v>
      </c>
      <c r="C6" s="266" t="s">
        <v>162</v>
      </c>
      <c r="D6" s="427"/>
      <c r="E6" s="375" t="s">
        <v>281</v>
      </c>
      <c r="F6" s="266" t="s">
        <v>162</v>
      </c>
      <c r="G6" s="338" t="s">
        <v>282</v>
      </c>
      <c r="H6" s="266" t="s">
        <v>162</v>
      </c>
      <c r="I6" s="338" t="s">
        <v>284</v>
      </c>
      <c r="J6" s="348" t="s">
        <v>283</v>
      </c>
      <c r="K6" s="366" t="s">
        <v>286</v>
      </c>
      <c r="L6" s="375" t="s">
        <v>281</v>
      </c>
      <c r="M6" s="266" t="s">
        <v>162</v>
      </c>
      <c r="N6" s="338" t="s">
        <v>282</v>
      </c>
      <c r="O6" s="266" t="s">
        <v>162</v>
      </c>
      <c r="P6" s="338" t="s">
        <v>284</v>
      </c>
      <c r="Q6" s="348" t="s">
        <v>283</v>
      </c>
      <c r="R6" s="366" t="s">
        <v>286</v>
      </c>
      <c r="S6" s="375" t="s">
        <v>281</v>
      </c>
      <c r="T6" s="266" t="s">
        <v>162</v>
      </c>
      <c r="U6" s="338" t="s">
        <v>282</v>
      </c>
      <c r="V6" s="266" t="s">
        <v>162</v>
      </c>
      <c r="W6" s="338" t="s">
        <v>284</v>
      </c>
      <c r="X6" s="348" t="s">
        <v>283</v>
      </c>
      <c r="Y6" s="366" t="s">
        <v>286</v>
      </c>
      <c r="Z6" s="375" t="s">
        <v>281</v>
      </c>
      <c r="AA6" s="266" t="s">
        <v>162</v>
      </c>
      <c r="AB6" s="338" t="s">
        <v>282</v>
      </c>
      <c r="AC6" s="266" t="s">
        <v>162</v>
      </c>
      <c r="AD6" s="338" t="s">
        <v>284</v>
      </c>
      <c r="AE6" s="348" t="s">
        <v>283</v>
      </c>
      <c r="AF6" s="366" t="s">
        <v>286</v>
      </c>
      <c r="AG6" s="375" t="s">
        <v>281</v>
      </c>
      <c r="AH6" s="266" t="s">
        <v>162</v>
      </c>
      <c r="AI6" s="338" t="s">
        <v>282</v>
      </c>
      <c r="AJ6" s="266" t="s">
        <v>162</v>
      </c>
      <c r="AK6" s="338" t="s">
        <v>284</v>
      </c>
      <c r="AL6" s="348" t="s">
        <v>283</v>
      </c>
      <c r="AM6" s="366" t="s">
        <v>286</v>
      </c>
    </row>
    <row r="7" spans="1:40" s="264" customFormat="1" ht="12.75" customHeight="1">
      <c r="A7" s="387" t="str">
        <f>'⑦-2損益計算書（販売・サービス）'!A7</f>
        <v>売上高1</v>
      </c>
      <c r="B7" s="325">
        <f>'⑦-2損益計算書（販売・サービス）'!B7</f>
        <v>0</v>
      </c>
      <c r="C7" s="305" t="e">
        <f t="shared" ref="C7:C38" si="0">B7/B$12</f>
        <v>#DIV/0!</v>
      </c>
      <c r="D7" s="341">
        <f>'⑦-1損益計算書（製造業）'!D7</f>
        <v>0</v>
      </c>
      <c r="E7" s="325">
        <f>'⑦-2損益計算書（販売・サービス）'!E7</f>
        <v>0</v>
      </c>
      <c r="F7" s="305" t="e">
        <f t="shared" ref="F7:H38" si="1">E7/E$12</f>
        <v>#DIV/0!</v>
      </c>
      <c r="G7" s="369"/>
      <c r="H7" s="305" t="e">
        <f t="shared" si="1"/>
        <v>#DIV/0!</v>
      </c>
      <c r="I7" s="325">
        <f>G7-E7</f>
        <v>0</v>
      </c>
      <c r="J7" s="349" t="e">
        <f>H7-F7</f>
        <v>#DIV/0!</v>
      </c>
      <c r="K7" s="354"/>
      <c r="L7" s="325">
        <f>'⑦-2損益計算書（販売・サービス）'!G7</f>
        <v>0</v>
      </c>
      <c r="M7" s="305" t="e">
        <f t="shared" ref="M7:M38" si="2">L7/L$12</f>
        <v>#DIV/0!</v>
      </c>
      <c r="N7" s="369"/>
      <c r="O7" s="305" t="e">
        <f t="shared" ref="O7:O38" si="3">N7/N$12</f>
        <v>#DIV/0!</v>
      </c>
      <c r="P7" s="325">
        <f>N7-L7</f>
        <v>0</v>
      </c>
      <c r="Q7" s="349" t="e">
        <f>O7-M7</f>
        <v>#DIV/0!</v>
      </c>
      <c r="R7" s="354"/>
      <c r="S7" s="325">
        <f>'⑦-2損益計算書（販売・サービス）'!I7</f>
        <v>0</v>
      </c>
      <c r="T7" s="305" t="e">
        <f t="shared" ref="T7:T38" si="4">S7/S$12</f>
        <v>#DIV/0!</v>
      </c>
      <c r="U7" s="369"/>
      <c r="V7" s="305" t="e">
        <f t="shared" ref="V7:V38" si="5">U7/U$12</f>
        <v>#DIV/0!</v>
      </c>
      <c r="W7" s="325">
        <f>U7-S7</f>
        <v>0</v>
      </c>
      <c r="X7" s="349" t="e">
        <f>V7-T7</f>
        <v>#DIV/0!</v>
      </c>
      <c r="Y7" s="354"/>
      <c r="Z7" s="325">
        <f>'⑦-2損益計算書（販売・サービス）'!K7</f>
        <v>0</v>
      </c>
      <c r="AA7" s="305" t="e">
        <f t="shared" ref="AA7:AA38" si="6">Z7/Z$12</f>
        <v>#DIV/0!</v>
      </c>
      <c r="AB7" s="369"/>
      <c r="AC7" s="305" t="e">
        <f t="shared" ref="AC7:AC38" si="7">AB7/AB$12</f>
        <v>#DIV/0!</v>
      </c>
      <c r="AD7" s="325">
        <f>AB7-Z7</f>
        <v>0</v>
      </c>
      <c r="AE7" s="349" t="e">
        <f>AC7-AA7</f>
        <v>#DIV/0!</v>
      </c>
      <c r="AF7" s="354"/>
      <c r="AG7" s="325">
        <f>'⑦-2損益計算書（販売・サービス）'!M7</f>
        <v>0</v>
      </c>
      <c r="AH7" s="305" t="e">
        <f t="shared" ref="AH7:AH38" si="8">AG7/AG$12</f>
        <v>#DIV/0!</v>
      </c>
      <c r="AI7" s="369"/>
      <c r="AJ7" s="305" t="e">
        <f t="shared" ref="AJ7:AJ38" si="9">AI7/AI$12</f>
        <v>#DIV/0!</v>
      </c>
      <c r="AK7" s="325">
        <f>AI7-AG7</f>
        <v>0</v>
      </c>
      <c r="AL7" s="349" t="e">
        <f>AJ7-AH7</f>
        <v>#DIV/0!</v>
      </c>
      <c r="AM7" s="354"/>
    </row>
    <row r="8" spans="1:40" s="264" customFormat="1" ht="12.75" customHeight="1">
      <c r="A8" s="387" t="str">
        <f>'⑦-2損益計算書（販売・サービス）'!A8</f>
        <v>売上高2</v>
      </c>
      <c r="B8" s="325">
        <f>'⑦-2損益計算書（販売・サービス）'!B8</f>
        <v>0</v>
      </c>
      <c r="C8" s="305" t="e">
        <f t="shared" si="0"/>
        <v>#DIV/0!</v>
      </c>
      <c r="D8" s="341">
        <f>'⑦-1損益計算書（製造業）'!D8</f>
        <v>0</v>
      </c>
      <c r="E8" s="325">
        <f>'⑦-2損益計算書（販売・サービス）'!E8</f>
        <v>0</v>
      </c>
      <c r="F8" s="305" t="e">
        <f t="shared" si="1"/>
        <v>#DIV/0!</v>
      </c>
      <c r="G8" s="369"/>
      <c r="H8" s="305" t="e">
        <f t="shared" si="1"/>
        <v>#DIV/0!</v>
      </c>
      <c r="I8" s="325">
        <f t="shared" ref="I8:I70" si="10">G8-E8</f>
        <v>0</v>
      </c>
      <c r="J8" s="349" t="e">
        <f t="shared" ref="J8:J70" si="11">H8-F8</f>
        <v>#DIV/0!</v>
      </c>
      <c r="K8" s="355"/>
      <c r="L8" s="325">
        <f>'⑦-2損益計算書（販売・サービス）'!G8</f>
        <v>0</v>
      </c>
      <c r="M8" s="305" t="e">
        <f t="shared" si="2"/>
        <v>#DIV/0!</v>
      </c>
      <c r="N8" s="369"/>
      <c r="O8" s="305" t="e">
        <f t="shared" si="3"/>
        <v>#DIV/0!</v>
      </c>
      <c r="P8" s="325">
        <f t="shared" ref="P8:P70" si="12">N8-L8</f>
        <v>0</v>
      </c>
      <c r="Q8" s="349" t="e">
        <f t="shared" ref="Q8:Q70" si="13">O8-M8</f>
        <v>#DIV/0!</v>
      </c>
      <c r="R8" s="355"/>
      <c r="S8" s="325">
        <f>'⑦-2損益計算書（販売・サービス）'!I8</f>
        <v>0</v>
      </c>
      <c r="T8" s="305" t="e">
        <f t="shared" si="4"/>
        <v>#DIV/0!</v>
      </c>
      <c r="U8" s="369"/>
      <c r="V8" s="305" t="e">
        <f t="shared" si="5"/>
        <v>#DIV/0!</v>
      </c>
      <c r="W8" s="325">
        <f t="shared" ref="W8:W70" si="14">U8-S8</f>
        <v>0</v>
      </c>
      <c r="X8" s="349" t="e">
        <f t="shared" ref="X8:X70" si="15">V8-T8</f>
        <v>#DIV/0!</v>
      </c>
      <c r="Y8" s="355"/>
      <c r="Z8" s="325">
        <f>'⑦-2損益計算書（販売・サービス）'!K8</f>
        <v>0</v>
      </c>
      <c r="AA8" s="305" t="e">
        <f t="shared" si="6"/>
        <v>#DIV/0!</v>
      </c>
      <c r="AB8" s="369"/>
      <c r="AC8" s="305" t="e">
        <f t="shared" si="7"/>
        <v>#DIV/0!</v>
      </c>
      <c r="AD8" s="325">
        <f t="shared" ref="AD8:AD70" si="16">AB8-Z8</f>
        <v>0</v>
      </c>
      <c r="AE8" s="349" t="e">
        <f t="shared" ref="AE8:AE70" si="17">AC8-AA8</f>
        <v>#DIV/0!</v>
      </c>
      <c r="AF8" s="355"/>
      <c r="AG8" s="325">
        <f>'⑦-2損益計算書（販売・サービス）'!M8</f>
        <v>0</v>
      </c>
      <c r="AH8" s="305" t="e">
        <f t="shared" si="8"/>
        <v>#DIV/0!</v>
      </c>
      <c r="AI8" s="369"/>
      <c r="AJ8" s="305" t="e">
        <f t="shared" si="9"/>
        <v>#DIV/0!</v>
      </c>
      <c r="AK8" s="325">
        <f t="shared" ref="AK8:AK70" si="18">AI8-AG8</f>
        <v>0</v>
      </c>
      <c r="AL8" s="349" t="e">
        <f t="shared" ref="AL8:AL70" si="19">AJ8-AH8</f>
        <v>#DIV/0!</v>
      </c>
      <c r="AM8" s="355"/>
    </row>
    <row r="9" spans="1:40" s="264" customFormat="1" ht="12.75" hidden="1" customHeight="1">
      <c r="A9" s="387" t="str">
        <f>'⑦-2損益計算書（販売・サービス）'!A9</f>
        <v>売上高3</v>
      </c>
      <c r="B9" s="303">
        <f>'⑦-2損益計算書（販売・サービス）'!B9</f>
        <v>0</v>
      </c>
      <c r="C9" s="305" t="e">
        <f t="shared" si="0"/>
        <v>#DIV/0!</v>
      </c>
      <c r="D9" s="341">
        <f>'⑦-1損益計算書（製造業）'!D9</f>
        <v>0</v>
      </c>
      <c r="E9" s="303">
        <f>'⑦-2損益計算書（販売・サービス）'!E9</f>
        <v>0</v>
      </c>
      <c r="F9" s="305" t="e">
        <f t="shared" si="1"/>
        <v>#DIV/0!</v>
      </c>
      <c r="G9" s="270"/>
      <c r="H9" s="305" t="e">
        <f t="shared" si="1"/>
        <v>#DIV/0!</v>
      </c>
      <c r="I9" s="303">
        <f t="shared" si="10"/>
        <v>0</v>
      </c>
      <c r="J9" s="349" t="e">
        <f t="shared" si="11"/>
        <v>#DIV/0!</v>
      </c>
      <c r="K9" s="354"/>
      <c r="L9" s="303">
        <f>'⑦-2損益計算書（販売・サービス）'!G9</f>
        <v>0</v>
      </c>
      <c r="M9" s="305" t="e">
        <f t="shared" si="2"/>
        <v>#DIV/0!</v>
      </c>
      <c r="N9" s="270"/>
      <c r="O9" s="305" t="e">
        <f t="shared" si="3"/>
        <v>#DIV/0!</v>
      </c>
      <c r="P9" s="303">
        <f t="shared" si="12"/>
        <v>0</v>
      </c>
      <c r="Q9" s="349" t="e">
        <f t="shared" si="13"/>
        <v>#DIV/0!</v>
      </c>
      <c r="R9" s="354"/>
      <c r="S9" s="303">
        <f>'⑦-2損益計算書（販売・サービス）'!I9</f>
        <v>0</v>
      </c>
      <c r="T9" s="305" t="e">
        <f t="shared" si="4"/>
        <v>#DIV/0!</v>
      </c>
      <c r="U9" s="270"/>
      <c r="V9" s="305" t="e">
        <f t="shared" si="5"/>
        <v>#DIV/0!</v>
      </c>
      <c r="W9" s="303">
        <f t="shared" si="14"/>
        <v>0</v>
      </c>
      <c r="X9" s="349" t="e">
        <f t="shared" si="15"/>
        <v>#DIV/0!</v>
      </c>
      <c r="Y9" s="354"/>
      <c r="Z9" s="303">
        <f>'⑦-2損益計算書（販売・サービス）'!K9</f>
        <v>0</v>
      </c>
      <c r="AA9" s="305" t="e">
        <f t="shared" si="6"/>
        <v>#DIV/0!</v>
      </c>
      <c r="AB9" s="270"/>
      <c r="AC9" s="305" t="e">
        <f t="shared" si="7"/>
        <v>#DIV/0!</v>
      </c>
      <c r="AD9" s="303">
        <f t="shared" si="16"/>
        <v>0</v>
      </c>
      <c r="AE9" s="349" t="e">
        <f t="shared" si="17"/>
        <v>#DIV/0!</v>
      </c>
      <c r="AF9" s="354"/>
      <c r="AG9" s="303">
        <f>'⑦-2損益計算書（販売・サービス）'!M9</f>
        <v>0</v>
      </c>
      <c r="AH9" s="305" t="e">
        <f t="shared" si="8"/>
        <v>#DIV/0!</v>
      </c>
      <c r="AI9" s="270"/>
      <c r="AJ9" s="305" t="e">
        <f t="shared" si="9"/>
        <v>#DIV/0!</v>
      </c>
      <c r="AK9" s="303">
        <f t="shared" si="18"/>
        <v>0</v>
      </c>
      <c r="AL9" s="349" t="e">
        <f t="shared" si="19"/>
        <v>#DIV/0!</v>
      </c>
      <c r="AM9" s="354"/>
    </row>
    <row r="10" spans="1:40" s="264" customFormat="1" ht="12.75" hidden="1" customHeight="1">
      <c r="A10" s="387" t="str">
        <f>'⑦-2損益計算書（販売・サービス）'!A10</f>
        <v>売上高4</v>
      </c>
      <c r="B10" s="303">
        <f>'⑦-2損益計算書（販売・サービス）'!B10</f>
        <v>0</v>
      </c>
      <c r="C10" s="305" t="e">
        <f t="shared" si="0"/>
        <v>#DIV/0!</v>
      </c>
      <c r="D10" s="341">
        <f>'⑦-1損益計算書（製造業）'!D10</f>
        <v>0</v>
      </c>
      <c r="E10" s="303">
        <f>'⑦-2損益計算書（販売・サービス）'!E10</f>
        <v>0</v>
      </c>
      <c r="F10" s="305" t="e">
        <f t="shared" si="1"/>
        <v>#DIV/0!</v>
      </c>
      <c r="G10" s="270"/>
      <c r="H10" s="305" t="e">
        <f t="shared" si="1"/>
        <v>#DIV/0!</v>
      </c>
      <c r="I10" s="303">
        <f t="shared" si="10"/>
        <v>0</v>
      </c>
      <c r="J10" s="349" t="e">
        <f t="shared" si="11"/>
        <v>#DIV/0!</v>
      </c>
      <c r="K10" s="354"/>
      <c r="L10" s="303">
        <f>'⑦-2損益計算書（販売・サービス）'!G10</f>
        <v>0</v>
      </c>
      <c r="M10" s="305" t="e">
        <f t="shared" si="2"/>
        <v>#DIV/0!</v>
      </c>
      <c r="N10" s="270"/>
      <c r="O10" s="305" t="e">
        <f t="shared" si="3"/>
        <v>#DIV/0!</v>
      </c>
      <c r="P10" s="303">
        <f t="shared" si="12"/>
        <v>0</v>
      </c>
      <c r="Q10" s="349" t="e">
        <f t="shared" si="13"/>
        <v>#DIV/0!</v>
      </c>
      <c r="R10" s="354"/>
      <c r="S10" s="303">
        <f>'⑦-2損益計算書（販売・サービス）'!I10</f>
        <v>0</v>
      </c>
      <c r="T10" s="305" t="e">
        <f t="shared" si="4"/>
        <v>#DIV/0!</v>
      </c>
      <c r="U10" s="270"/>
      <c r="V10" s="305" t="e">
        <f t="shared" si="5"/>
        <v>#DIV/0!</v>
      </c>
      <c r="W10" s="303">
        <f t="shared" si="14"/>
        <v>0</v>
      </c>
      <c r="X10" s="349" t="e">
        <f t="shared" si="15"/>
        <v>#DIV/0!</v>
      </c>
      <c r="Y10" s="354"/>
      <c r="Z10" s="303">
        <f>'⑦-2損益計算書（販売・サービス）'!K10</f>
        <v>0</v>
      </c>
      <c r="AA10" s="305" t="e">
        <f t="shared" si="6"/>
        <v>#DIV/0!</v>
      </c>
      <c r="AB10" s="270"/>
      <c r="AC10" s="305" t="e">
        <f t="shared" si="7"/>
        <v>#DIV/0!</v>
      </c>
      <c r="AD10" s="303">
        <f t="shared" si="16"/>
        <v>0</v>
      </c>
      <c r="AE10" s="349" t="e">
        <f t="shared" si="17"/>
        <v>#DIV/0!</v>
      </c>
      <c r="AF10" s="354"/>
      <c r="AG10" s="303">
        <f>'⑦-2損益計算書（販売・サービス）'!M10</f>
        <v>0</v>
      </c>
      <c r="AH10" s="305" t="e">
        <f t="shared" si="8"/>
        <v>#DIV/0!</v>
      </c>
      <c r="AI10" s="270"/>
      <c r="AJ10" s="305" t="e">
        <f t="shared" si="9"/>
        <v>#DIV/0!</v>
      </c>
      <c r="AK10" s="303">
        <f t="shared" si="18"/>
        <v>0</v>
      </c>
      <c r="AL10" s="349" t="e">
        <f t="shared" si="19"/>
        <v>#DIV/0!</v>
      </c>
      <c r="AM10" s="354"/>
    </row>
    <row r="11" spans="1:40" s="264" customFormat="1" ht="12.75" hidden="1" customHeight="1">
      <c r="A11" s="387" t="str">
        <f>'⑦-2損益計算書（販売・サービス）'!A11</f>
        <v>売上高5</v>
      </c>
      <c r="B11" s="303">
        <f>'⑦-2損益計算書（販売・サービス）'!B11</f>
        <v>0</v>
      </c>
      <c r="C11" s="305" t="e">
        <f t="shared" si="0"/>
        <v>#DIV/0!</v>
      </c>
      <c r="D11" s="341">
        <f>'⑦-1損益計算書（製造業）'!D11</f>
        <v>0</v>
      </c>
      <c r="E11" s="303">
        <f>'⑦-2損益計算書（販売・サービス）'!E11</f>
        <v>0</v>
      </c>
      <c r="F11" s="305" t="e">
        <f t="shared" si="1"/>
        <v>#DIV/0!</v>
      </c>
      <c r="G11" s="270"/>
      <c r="H11" s="305" t="e">
        <f t="shared" si="1"/>
        <v>#DIV/0!</v>
      </c>
      <c r="I11" s="303">
        <f t="shared" si="10"/>
        <v>0</v>
      </c>
      <c r="J11" s="349" t="e">
        <f t="shared" si="11"/>
        <v>#DIV/0!</v>
      </c>
      <c r="K11" s="354"/>
      <c r="L11" s="303">
        <f>'⑦-2損益計算書（販売・サービス）'!G11</f>
        <v>0</v>
      </c>
      <c r="M11" s="305" t="e">
        <f t="shared" si="2"/>
        <v>#DIV/0!</v>
      </c>
      <c r="N11" s="270"/>
      <c r="O11" s="305" t="e">
        <f t="shared" si="3"/>
        <v>#DIV/0!</v>
      </c>
      <c r="P11" s="303">
        <f t="shared" si="12"/>
        <v>0</v>
      </c>
      <c r="Q11" s="349" t="e">
        <f t="shared" si="13"/>
        <v>#DIV/0!</v>
      </c>
      <c r="R11" s="354"/>
      <c r="S11" s="303">
        <f>'⑦-2損益計算書（販売・サービス）'!I11</f>
        <v>0</v>
      </c>
      <c r="T11" s="305" t="e">
        <f t="shared" si="4"/>
        <v>#DIV/0!</v>
      </c>
      <c r="U11" s="270"/>
      <c r="V11" s="305" t="e">
        <f t="shared" si="5"/>
        <v>#DIV/0!</v>
      </c>
      <c r="W11" s="303">
        <f t="shared" si="14"/>
        <v>0</v>
      </c>
      <c r="X11" s="349" t="e">
        <f t="shared" si="15"/>
        <v>#DIV/0!</v>
      </c>
      <c r="Y11" s="354"/>
      <c r="Z11" s="303">
        <f>'⑦-2損益計算書（販売・サービス）'!K11</f>
        <v>0</v>
      </c>
      <c r="AA11" s="305" t="e">
        <f t="shared" si="6"/>
        <v>#DIV/0!</v>
      </c>
      <c r="AB11" s="270"/>
      <c r="AC11" s="305" t="e">
        <f t="shared" si="7"/>
        <v>#DIV/0!</v>
      </c>
      <c r="AD11" s="303">
        <f t="shared" si="16"/>
        <v>0</v>
      </c>
      <c r="AE11" s="349" t="e">
        <f t="shared" si="17"/>
        <v>#DIV/0!</v>
      </c>
      <c r="AF11" s="354"/>
      <c r="AG11" s="303">
        <f>'⑦-2損益計算書（販売・サービス）'!M11</f>
        <v>0</v>
      </c>
      <c r="AH11" s="305" t="e">
        <f t="shared" si="8"/>
        <v>#DIV/0!</v>
      </c>
      <c r="AI11" s="270"/>
      <c r="AJ11" s="305" t="e">
        <f t="shared" si="9"/>
        <v>#DIV/0!</v>
      </c>
      <c r="AK11" s="303">
        <f t="shared" si="18"/>
        <v>0</v>
      </c>
      <c r="AL11" s="349" t="e">
        <f t="shared" si="19"/>
        <v>#DIV/0!</v>
      </c>
      <c r="AM11" s="354"/>
    </row>
    <row r="12" spans="1:40" s="264" customFormat="1" ht="12.75" customHeight="1">
      <c r="A12" s="388" t="str">
        <f>'⑦-2損益計算書（販売・サービス）'!A12</f>
        <v>＜売上高合計＞</v>
      </c>
      <c r="B12" s="302">
        <f>'⑦-2損益計算書（販売・サービス）'!B12</f>
        <v>0</v>
      </c>
      <c r="C12" s="306" t="e">
        <f t="shared" si="0"/>
        <v>#DIV/0!</v>
      </c>
      <c r="D12" s="342">
        <f>'⑦-1損益計算書（製造業）'!D12</f>
        <v>0</v>
      </c>
      <c r="E12" s="302">
        <f>'⑦-2損益計算書（販売・サービス）'!E12</f>
        <v>0</v>
      </c>
      <c r="F12" s="306" t="e">
        <f t="shared" si="1"/>
        <v>#DIV/0!</v>
      </c>
      <c r="G12" s="302">
        <f>SUM(G7:G11)</f>
        <v>0</v>
      </c>
      <c r="H12" s="306" t="e">
        <f t="shared" si="1"/>
        <v>#DIV/0!</v>
      </c>
      <c r="I12" s="302">
        <f t="shared" si="10"/>
        <v>0</v>
      </c>
      <c r="J12" s="350" t="e">
        <f t="shared" si="11"/>
        <v>#DIV/0!</v>
      </c>
      <c r="K12" s="356"/>
      <c r="L12" s="302">
        <f>'⑦-2損益計算書（販売・サービス）'!G12</f>
        <v>0</v>
      </c>
      <c r="M12" s="306" t="e">
        <f t="shared" si="2"/>
        <v>#DIV/0!</v>
      </c>
      <c r="N12" s="302">
        <f>SUM(N7:N11)</f>
        <v>0</v>
      </c>
      <c r="O12" s="306" t="e">
        <f t="shared" si="3"/>
        <v>#DIV/0!</v>
      </c>
      <c r="P12" s="302">
        <f t="shared" si="12"/>
        <v>0</v>
      </c>
      <c r="Q12" s="350" t="e">
        <f t="shared" si="13"/>
        <v>#DIV/0!</v>
      </c>
      <c r="R12" s="356"/>
      <c r="S12" s="302">
        <f>'⑦-2損益計算書（販売・サービス）'!I12</f>
        <v>0</v>
      </c>
      <c r="T12" s="306" t="e">
        <f t="shared" si="4"/>
        <v>#DIV/0!</v>
      </c>
      <c r="U12" s="302">
        <f>SUM(U7:U11)</f>
        <v>0</v>
      </c>
      <c r="V12" s="306" t="e">
        <f t="shared" si="5"/>
        <v>#DIV/0!</v>
      </c>
      <c r="W12" s="302">
        <f t="shared" si="14"/>
        <v>0</v>
      </c>
      <c r="X12" s="350" t="e">
        <f t="shared" si="15"/>
        <v>#DIV/0!</v>
      </c>
      <c r="Y12" s="356"/>
      <c r="Z12" s="302">
        <f>'⑦-2損益計算書（販売・サービス）'!K12</f>
        <v>0</v>
      </c>
      <c r="AA12" s="306" t="e">
        <f t="shared" si="6"/>
        <v>#DIV/0!</v>
      </c>
      <c r="AB12" s="302">
        <f>SUM(AB7:AB11)</f>
        <v>0</v>
      </c>
      <c r="AC12" s="306" t="e">
        <f t="shared" si="7"/>
        <v>#DIV/0!</v>
      </c>
      <c r="AD12" s="302">
        <f t="shared" si="16"/>
        <v>0</v>
      </c>
      <c r="AE12" s="350" t="e">
        <f t="shared" si="17"/>
        <v>#DIV/0!</v>
      </c>
      <c r="AF12" s="356"/>
      <c r="AG12" s="302">
        <f>'⑦-2損益計算書（販売・サービス）'!M12</f>
        <v>0</v>
      </c>
      <c r="AH12" s="306" t="e">
        <f t="shared" si="8"/>
        <v>#DIV/0!</v>
      </c>
      <c r="AI12" s="302">
        <f>SUM(AI7:AI11)</f>
        <v>0</v>
      </c>
      <c r="AJ12" s="306" t="e">
        <f t="shared" si="9"/>
        <v>#DIV/0!</v>
      </c>
      <c r="AK12" s="302">
        <f t="shared" si="18"/>
        <v>0</v>
      </c>
      <c r="AL12" s="350" t="e">
        <f t="shared" si="19"/>
        <v>#DIV/0!</v>
      </c>
      <c r="AM12" s="356"/>
    </row>
    <row r="13" spans="1:40" s="264" customFormat="1" ht="12.75" hidden="1" customHeight="1">
      <c r="A13" s="387" t="str">
        <f>'⑦-2損益計算書（販売・サービス）'!A13</f>
        <v>（損益分岐点）</v>
      </c>
      <c r="B13" s="303">
        <f>'⑦-2損益計算書（販売・サービス）'!B13</f>
        <v>0</v>
      </c>
      <c r="C13" s="305" t="e">
        <f t="shared" si="0"/>
        <v>#DIV/0!</v>
      </c>
      <c r="D13" s="341">
        <f>'⑦-1損益計算書（製造業）'!D13</f>
        <v>0</v>
      </c>
      <c r="E13" s="303">
        <f>'⑦-2損益計算書（販売・サービス）'!E13</f>
        <v>0</v>
      </c>
      <c r="F13" s="305" t="e">
        <f t="shared" si="1"/>
        <v>#DIV/0!</v>
      </c>
      <c r="G13" s="270"/>
      <c r="H13" s="305" t="e">
        <f t="shared" si="1"/>
        <v>#DIV/0!</v>
      </c>
      <c r="I13" s="303">
        <f t="shared" si="10"/>
        <v>0</v>
      </c>
      <c r="J13" s="349" t="e">
        <f t="shared" si="11"/>
        <v>#DIV/0!</v>
      </c>
      <c r="K13" s="354"/>
      <c r="L13" s="303">
        <f>'⑦-2損益計算書（販売・サービス）'!G13</f>
        <v>0</v>
      </c>
      <c r="M13" s="305" t="e">
        <f t="shared" si="2"/>
        <v>#DIV/0!</v>
      </c>
      <c r="N13" s="270"/>
      <c r="O13" s="305" t="e">
        <f t="shared" si="3"/>
        <v>#DIV/0!</v>
      </c>
      <c r="P13" s="303">
        <f t="shared" si="12"/>
        <v>0</v>
      </c>
      <c r="Q13" s="349" t="e">
        <f t="shared" si="13"/>
        <v>#DIV/0!</v>
      </c>
      <c r="R13" s="354"/>
      <c r="S13" s="303">
        <f>'⑦-2損益計算書（販売・サービス）'!I13</f>
        <v>0</v>
      </c>
      <c r="T13" s="305" t="e">
        <f t="shared" si="4"/>
        <v>#DIV/0!</v>
      </c>
      <c r="U13" s="270"/>
      <c r="V13" s="305" t="e">
        <f t="shared" si="5"/>
        <v>#DIV/0!</v>
      </c>
      <c r="W13" s="303">
        <f t="shared" si="14"/>
        <v>0</v>
      </c>
      <c r="X13" s="349" t="e">
        <f t="shared" si="15"/>
        <v>#DIV/0!</v>
      </c>
      <c r="Y13" s="354"/>
      <c r="Z13" s="303">
        <f>'⑦-2損益計算書（販売・サービス）'!K13</f>
        <v>0</v>
      </c>
      <c r="AA13" s="305" t="e">
        <f t="shared" si="6"/>
        <v>#DIV/0!</v>
      </c>
      <c r="AB13" s="270"/>
      <c r="AC13" s="305" t="e">
        <f t="shared" si="7"/>
        <v>#DIV/0!</v>
      </c>
      <c r="AD13" s="303">
        <f t="shared" si="16"/>
        <v>0</v>
      </c>
      <c r="AE13" s="349" t="e">
        <f t="shared" si="17"/>
        <v>#DIV/0!</v>
      </c>
      <c r="AF13" s="354"/>
      <c r="AG13" s="303">
        <f>'⑦-2損益計算書（販売・サービス）'!M13</f>
        <v>0</v>
      </c>
      <c r="AH13" s="305" t="e">
        <f t="shared" si="8"/>
        <v>#DIV/0!</v>
      </c>
      <c r="AI13" s="270"/>
      <c r="AJ13" s="305" t="e">
        <f t="shared" si="9"/>
        <v>#DIV/0!</v>
      </c>
      <c r="AK13" s="303">
        <f t="shared" si="18"/>
        <v>0</v>
      </c>
      <c r="AL13" s="349" t="e">
        <f t="shared" si="19"/>
        <v>#DIV/0!</v>
      </c>
      <c r="AM13" s="354"/>
    </row>
    <row r="14" spans="1:40" s="264" customFormat="1" ht="12.75" hidden="1" customHeight="1">
      <c r="A14" s="387" t="str">
        <f>'⑦-2損益計算書（販売・サービス）'!A14</f>
        <v>（限界利益率）</v>
      </c>
      <c r="B14" s="303">
        <f>'⑦-2損益計算書（販売・サービス）'!B14</f>
        <v>0</v>
      </c>
      <c r="C14" s="305" t="e">
        <f t="shared" si="0"/>
        <v>#DIV/0!</v>
      </c>
      <c r="D14" s="341">
        <f>'⑦-1損益計算書（製造業）'!D14</f>
        <v>0</v>
      </c>
      <c r="E14" s="303">
        <f>'⑦-2損益計算書（販売・サービス）'!E14</f>
        <v>0</v>
      </c>
      <c r="F14" s="305" t="e">
        <f t="shared" si="1"/>
        <v>#DIV/0!</v>
      </c>
      <c r="G14" s="270"/>
      <c r="H14" s="305" t="e">
        <f t="shared" si="1"/>
        <v>#DIV/0!</v>
      </c>
      <c r="I14" s="303">
        <f t="shared" si="10"/>
        <v>0</v>
      </c>
      <c r="J14" s="349" t="e">
        <f t="shared" si="11"/>
        <v>#DIV/0!</v>
      </c>
      <c r="K14" s="354"/>
      <c r="L14" s="303">
        <f>'⑦-2損益計算書（販売・サービス）'!G14</f>
        <v>0</v>
      </c>
      <c r="M14" s="305" t="e">
        <f t="shared" si="2"/>
        <v>#DIV/0!</v>
      </c>
      <c r="N14" s="270"/>
      <c r="O14" s="305" t="e">
        <f t="shared" si="3"/>
        <v>#DIV/0!</v>
      </c>
      <c r="P14" s="303">
        <f t="shared" si="12"/>
        <v>0</v>
      </c>
      <c r="Q14" s="349" t="e">
        <f t="shared" si="13"/>
        <v>#DIV/0!</v>
      </c>
      <c r="R14" s="354"/>
      <c r="S14" s="303">
        <f>'⑦-2損益計算書（販売・サービス）'!I14</f>
        <v>0</v>
      </c>
      <c r="T14" s="305" t="e">
        <f t="shared" si="4"/>
        <v>#DIV/0!</v>
      </c>
      <c r="U14" s="270"/>
      <c r="V14" s="305" t="e">
        <f t="shared" si="5"/>
        <v>#DIV/0!</v>
      </c>
      <c r="W14" s="303">
        <f t="shared" si="14"/>
        <v>0</v>
      </c>
      <c r="X14" s="349" t="e">
        <f t="shared" si="15"/>
        <v>#DIV/0!</v>
      </c>
      <c r="Y14" s="354"/>
      <c r="Z14" s="303">
        <f>'⑦-2損益計算書（販売・サービス）'!K14</f>
        <v>0</v>
      </c>
      <c r="AA14" s="305" t="e">
        <f t="shared" si="6"/>
        <v>#DIV/0!</v>
      </c>
      <c r="AB14" s="270"/>
      <c r="AC14" s="305" t="e">
        <f t="shared" si="7"/>
        <v>#DIV/0!</v>
      </c>
      <c r="AD14" s="303">
        <f t="shared" si="16"/>
        <v>0</v>
      </c>
      <c r="AE14" s="349" t="e">
        <f t="shared" si="17"/>
        <v>#DIV/0!</v>
      </c>
      <c r="AF14" s="354"/>
      <c r="AG14" s="303">
        <f>'⑦-2損益計算書（販売・サービス）'!M14</f>
        <v>0</v>
      </c>
      <c r="AH14" s="305" t="e">
        <f t="shared" si="8"/>
        <v>#DIV/0!</v>
      </c>
      <c r="AI14" s="270"/>
      <c r="AJ14" s="305" t="e">
        <f t="shared" si="9"/>
        <v>#DIV/0!</v>
      </c>
      <c r="AK14" s="303">
        <f t="shared" si="18"/>
        <v>0</v>
      </c>
      <c r="AL14" s="349" t="e">
        <f t="shared" si="19"/>
        <v>#DIV/0!</v>
      </c>
      <c r="AM14" s="354"/>
    </row>
    <row r="15" spans="1:40" s="264" customFormat="1" ht="12.75" customHeight="1">
      <c r="A15" s="387" t="str">
        <f>'⑦-2損益計算書（販売・サービス）'!A15</f>
        <v>期首商品棚卸高</v>
      </c>
      <c r="B15" s="325">
        <f>'⑦-2損益計算書（販売・サービス）'!B15</f>
        <v>0</v>
      </c>
      <c r="C15" s="305" t="e">
        <f t="shared" si="0"/>
        <v>#DIV/0!</v>
      </c>
      <c r="D15" s="341">
        <f>'⑦-1損益計算書（製造業）'!D15</f>
        <v>0</v>
      </c>
      <c r="E15" s="325">
        <f>'⑦-2損益計算書（販売・サービス）'!E15</f>
        <v>0</v>
      </c>
      <c r="F15" s="305" t="e">
        <f t="shared" si="1"/>
        <v>#DIV/0!</v>
      </c>
      <c r="G15" s="369"/>
      <c r="H15" s="305" t="e">
        <f t="shared" si="1"/>
        <v>#DIV/0!</v>
      </c>
      <c r="I15" s="325">
        <f t="shared" si="10"/>
        <v>0</v>
      </c>
      <c r="J15" s="349" t="e">
        <f t="shared" si="11"/>
        <v>#DIV/0!</v>
      </c>
      <c r="K15" s="354"/>
      <c r="L15" s="325">
        <f>'⑦-2損益計算書（販売・サービス）'!G15</f>
        <v>0</v>
      </c>
      <c r="M15" s="305" t="e">
        <f t="shared" si="2"/>
        <v>#DIV/0!</v>
      </c>
      <c r="N15" s="369"/>
      <c r="O15" s="305" t="e">
        <f t="shared" si="3"/>
        <v>#DIV/0!</v>
      </c>
      <c r="P15" s="325">
        <f t="shared" si="12"/>
        <v>0</v>
      </c>
      <c r="Q15" s="349" t="e">
        <f t="shared" si="13"/>
        <v>#DIV/0!</v>
      </c>
      <c r="R15" s="354"/>
      <c r="S15" s="325">
        <f>'⑦-2損益計算書（販売・サービス）'!I15</f>
        <v>0</v>
      </c>
      <c r="T15" s="305" t="e">
        <f t="shared" si="4"/>
        <v>#DIV/0!</v>
      </c>
      <c r="U15" s="369"/>
      <c r="V15" s="305" t="e">
        <f t="shared" si="5"/>
        <v>#DIV/0!</v>
      </c>
      <c r="W15" s="325">
        <f t="shared" si="14"/>
        <v>0</v>
      </c>
      <c r="X15" s="349" t="e">
        <f t="shared" si="15"/>
        <v>#DIV/0!</v>
      </c>
      <c r="Y15" s="354"/>
      <c r="Z15" s="325">
        <f>'⑦-2損益計算書（販売・サービス）'!K15</f>
        <v>0</v>
      </c>
      <c r="AA15" s="305" t="e">
        <f t="shared" si="6"/>
        <v>#DIV/0!</v>
      </c>
      <c r="AB15" s="369"/>
      <c r="AC15" s="305" t="e">
        <f t="shared" si="7"/>
        <v>#DIV/0!</v>
      </c>
      <c r="AD15" s="325">
        <f t="shared" si="16"/>
        <v>0</v>
      </c>
      <c r="AE15" s="349" t="e">
        <f t="shared" si="17"/>
        <v>#DIV/0!</v>
      </c>
      <c r="AF15" s="354"/>
      <c r="AG15" s="325">
        <f>'⑦-2損益計算書（販売・サービス）'!M15</f>
        <v>0</v>
      </c>
      <c r="AH15" s="305" t="e">
        <f t="shared" si="8"/>
        <v>#DIV/0!</v>
      </c>
      <c r="AI15" s="369"/>
      <c r="AJ15" s="305" t="e">
        <f t="shared" si="9"/>
        <v>#DIV/0!</v>
      </c>
      <c r="AK15" s="325">
        <f t="shared" si="18"/>
        <v>0</v>
      </c>
      <c r="AL15" s="349" t="e">
        <f t="shared" si="19"/>
        <v>#DIV/0!</v>
      </c>
      <c r="AM15" s="354"/>
    </row>
    <row r="16" spans="1:40" s="264" customFormat="1" ht="12.75" hidden="1" customHeight="1">
      <c r="A16" s="387" t="str">
        <f>'⑦-2損益計算書（販売・サービス）'!A16</f>
        <v>期首製品・仕掛品棚卸高</v>
      </c>
      <c r="B16" s="325">
        <f>'⑦-2損益計算書（販売・サービス）'!B16</f>
        <v>0</v>
      </c>
      <c r="C16" s="305" t="e">
        <f t="shared" si="0"/>
        <v>#DIV/0!</v>
      </c>
      <c r="D16" s="341">
        <f>'⑦-1損益計算書（製造業）'!D16</f>
        <v>0</v>
      </c>
      <c r="E16" s="325">
        <f>'⑦-2損益計算書（販売・サービス）'!E16</f>
        <v>0</v>
      </c>
      <c r="F16" s="305" t="e">
        <f t="shared" si="1"/>
        <v>#DIV/0!</v>
      </c>
      <c r="G16" s="369"/>
      <c r="H16" s="305" t="e">
        <f t="shared" si="1"/>
        <v>#DIV/0!</v>
      </c>
      <c r="I16" s="325">
        <f t="shared" si="10"/>
        <v>0</v>
      </c>
      <c r="J16" s="349" t="e">
        <f t="shared" si="11"/>
        <v>#DIV/0!</v>
      </c>
      <c r="K16" s="354"/>
      <c r="L16" s="325">
        <f>'⑦-2損益計算書（販売・サービス）'!G16</f>
        <v>0</v>
      </c>
      <c r="M16" s="305" t="e">
        <f t="shared" si="2"/>
        <v>#DIV/0!</v>
      </c>
      <c r="N16" s="369"/>
      <c r="O16" s="305" t="e">
        <f t="shared" si="3"/>
        <v>#DIV/0!</v>
      </c>
      <c r="P16" s="325">
        <f t="shared" si="12"/>
        <v>0</v>
      </c>
      <c r="Q16" s="349" t="e">
        <f t="shared" si="13"/>
        <v>#DIV/0!</v>
      </c>
      <c r="R16" s="354"/>
      <c r="S16" s="325">
        <f>'⑦-2損益計算書（販売・サービス）'!I16</f>
        <v>0</v>
      </c>
      <c r="T16" s="305" t="e">
        <f t="shared" si="4"/>
        <v>#DIV/0!</v>
      </c>
      <c r="U16" s="369"/>
      <c r="V16" s="305" t="e">
        <f t="shared" si="5"/>
        <v>#DIV/0!</v>
      </c>
      <c r="W16" s="325">
        <f t="shared" si="14"/>
        <v>0</v>
      </c>
      <c r="X16" s="349" t="e">
        <f t="shared" si="15"/>
        <v>#DIV/0!</v>
      </c>
      <c r="Y16" s="354"/>
      <c r="Z16" s="325">
        <f>'⑦-2損益計算書（販売・サービス）'!K16</f>
        <v>0</v>
      </c>
      <c r="AA16" s="305" t="e">
        <f t="shared" si="6"/>
        <v>#DIV/0!</v>
      </c>
      <c r="AB16" s="369"/>
      <c r="AC16" s="305" t="e">
        <f t="shared" si="7"/>
        <v>#DIV/0!</v>
      </c>
      <c r="AD16" s="325">
        <f t="shared" si="16"/>
        <v>0</v>
      </c>
      <c r="AE16" s="349" t="e">
        <f t="shared" si="17"/>
        <v>#DIV/0!</v>
      </c>
      <c r="AF16" s="354"/>
      <c r="AG16" s="325">
        <f>'⑦-2損益計算書（販売・サービス）'!M16</f>
        <v>0</v>
      </c>
      <c r="AH16" s="305" t="e">
        <f t="shared" si="8"/>
        <v>#DIV/0!</v>
      </c>
      <c r="AI16" s="369"/>
      <c r="AJ16" s="305" t="e">
        <f t="shared" si="9"/>
        <v>#DIV/0!</v>
      </c>
      <c r="AK16" s="325">
        <f t="shared" si="18"/>
        <v>0</v>
      </c>
      <c r="AL16" s="349" t="e">
        <f t="shared" si="19"/>
        <v>#DIV/0!</v>
      </c>
      <c r="AM16" s="354"/>
    </row>
    <row r="17" spans="1:39" s="264" customFormat="1" ht="12.75" customHeight="1">
      <c r="A17" s="387" t="str">
        <f>'⑦-2損益計算書（販売・サービス）'!A17</f>
        <v>商品仕入高</v>
      </c>
      <c r="B17" s="325">
        <f>'⑦-2損益計算書（販売・サービス）'!B17</f>
        <v>0</v>
      </c>
      <c r="C17" s="305" t="e">
        <f t="shared" si="0"/>
        <v>#DIV/0!</v>
      </c>
      <c r="D17" s="341">
        <f>'⑦-1損益計算書（製造業）'!D17</f>
        <v>0</v>
      </c>
      <c r="E17" s="325">
        <f>'⑦-2損益計算書（販売・サービス）'!E17</f>
        <v>0</v>
      </c>
      <c r="F17" s="305" t="e">
        <f t="shared" si="1"/>
        <v>#DIV/0!</v>
      </c>
      <c r="G17" s="369"/>
      <c r="H17" s="305" t="e">
        <f t="shared" si="1"/>
        <v>#DIV/0!</v>
      </c>
      <c r="I17" s="325">
        <f t="shared" si="10"/>
        <v>0</v>
      </c>
      <c r="J17" s="349" t="e">
        <f t="shared" si="11"/>
        <v>#DIV/0!</v>
      </c>
      <c r="K17" s="354"/>
      <c r="L17" s="325">
        <f>'⑦-2損益計算書（販売・サービス）'!G17</f>
        <v>0</v>
      </c>
      <c r="M17" s="305" t="e">
        <f t="shared" si="2"/>
        <v>#DIV/0!</v>
      </c>
      <c r="N17" s="369"/>
      <c r="O17" s="305" t="e">
        <f t="shared" si="3"/>
        <v>#DIV/0!</v>
      </c>
      <c r="P17" s="325">
        <f t="shared" si="12"/>
        <v>0</v>
      </c>
      <c r="Q17" s="349" t="e">
        <f t="shared" si="13"/>
        <v>#DIV/0!</v>
      </c>
      <c r="R17" s="354"/>
      <c r="S17" s="325">
        <f>'⑦-2損益計算書（販売・サービス）'!I17</f>
        <v>0</v>
      </c>
      <c r="T17" s="305" t="e">
        <f t="shared" si="4"/>
        <v>#DIV/0!</v>
      </c>
      <c r="U17" s="369"/>
      <c r="V17" s="305" t="e">
        <f t="shared" si="5"/>
        <v>#DIV/0!</v>
      </c>
      <c r="W17" s="325">
        <f t="shared" si="14"/>
        <v>0</v>
      </c>
      <c r="X17" s="349" t="e">
        <f t="shared" si="15"/>
        <v>#DIV/0!</v>
      </c>
      <c r="Y17" s="354"/>
      <c r="Z17" s="325">
        <f>'⑦-2損益計算書（販売・サービス）'!K17</f>
        <v>0</v>
      </c>
      <c r="AA17" s="305" t="e">
        <f t="shared" si="6"/>
        <v>#DIV/0!</v>
      </c>
      <c r="AB17" s="369"/>
      <c r="AC17" s="305" t="e">
        <f t="shared" si="7"/>
        <v>#DIV/0!</v>
      </c>
      <c r="AD17" s="325">
        <f t="shared" si="16"/>
        <v>0</v>
      </c>
      <c r="AE17" s="349" t="e">
        <f t="shared" si="17"/>
        <v>#DIV/0!</v>
      </c>
      <c r="AF17" s="354"/>
      <c r="AG17" s="325">
        <f>'⑦-2損益計算書（販売・サービス）'!M17</f>
        <v>0</v>
      </c>
      <c r="AH17" s="305" t="e">
        <f t="shared" si="8"/>
        <v>#DIV/0!</v>
      </c>
      <c r="AI17" s="369"/>
      <c r="AJ17" s="305" t="e">
        <f t="shared" si="9"/>
        <v>#DIV/0!</v>
      </c>
      <c r="AK17" s="325">
        <f t="shared" si="18"/>
        <v>0</v>
      </c>
      <c r="AL17" s="349" t="e">
        <f t="shared" si="19"/>
        <v>#DIV/0!</v>
      </c>
      <c r="AM17" s="354"/>
    </row>
    <row r="18" spans="1:39" s="264" customFormat="1" ht="12.75" hidden="1" customHeight="1">
      <c r="A18" s="387" t="str">
        <f>'⑦-2損益計算書（販売・サービス）'!A18</f>
        <v>内部仕入高</v>
      </c>
      <c r="B18" s="303">
        <f>'⑦-2損益計算書（販売・サービス）'!B18</f>
        <v>0</v>
      </c>
      <c r="C18" s="305" t="e">
        <f t="shared" si="0"/>
        <v>#DIV/0!</v>
      </c>
      <c r="D18" s="341">
        <f>'⑦-1損益計算書（製造業）'!D18</f>
        <v>0</v>
      </c>
      <c r="E18" s="325">
        <f>'⑦-2損益計算書（販売・サービス）'!E18</f>
        <v>0</v>
      </c>
      <c r="F18" s="305" t="e">
        <f t="shared" si="1"/>
        <v>#DIV/0!</v>
      </c>
      <c r="G18" s="268"/>
      <c r="H18" s="305" t="e">
        <f t="shared" si="1"/>
        <v>#DIV/0!</v>
      </c>
      <c r="I18" s="325">
        <f t="shared" si="10"/>
        <v>0</v>
      </c>
      <c r="J18" s="349" t="e">
        <f t="shared" si="11"/>
        <v>#DIV/0!</v>
      </c>
      <c r="K18" s="354"/>
      <c r="L18" s="325">
        <f>'⑦-2損益計算書（販売・サービス）'!G18</f>
        <v>0</v>
      </c>
      <c r="M18" s="305" t="e">
        <f t="shared" si="2"/>
        <v>#DIV/0!</v>
      </c>
      <c r="N18" s="268"/>
      <c r="O18" s="305" t="e">
        <f t="shared" si="3"/>
        <v>#DIV/0!</v>
      </c>
      <c r="P18" s="325">
        <f t="shared" si="12"/>
        <v>0</v>
      </c>
      <c r="Q18" s="349" t="e">
        <f t="shared" si="13"/>
        <v>#DIV/0!</v>
      </c>
      <c r="R18" s="354"/>
      <c r="S18" s="325">
        <f>'⑦-2損益計算書（販売・サービス）'!I18</f>
        <v>0</v>
      </c>
      <c r="T18" s="305" t="e">
        <f t="shared" si="4"/>
        <v>#DIV/0!</v>
      </c>
      <c r="U18" s="268"/>
      <c r="V18" s="305" t="e">
        <f t="shared" si="5"/>
        <v>#DIV/0!</v>
      </c>
      <c r="W18" s="325">
        <f t="shared" si="14"/>
        <v>0</v>
      </c>
      <c r="X18" s="349" t="e">
        <f t="shared" si="15"/>
        <v>#DIV/0!</v>
      </c>
      <c r="Y18" s="354"/>
      <c r="Z18" s="325">
        <f>'⑦-2損益計算書（販売・サービス）'!K18</f>
        <v>0</v>
      </c>
      <c r="AA18" s="305" t="e">
        <f t="shared" si="6"/>
        <v>#DIV/0!</v>
      </c>
      <c r="AB18" s="268"/>
      <c r="AC18" s="305" t="e">
        <f t="shared" si="7"/>
        <v>#DIV/0!</v>
      </c>
      <c r="AD18" s="325">
        <f t="shared" si="16"/>
        <v>0</v>
      </c>
      <c r="AE18" s="349" t="e">
        <f t="shared" si="17"/>
        <v>#DIV/0!</v>
      </c>
      <c r="AF18" s="354"/>
      <c r="AG18" s="325">
        <f>'⑦-2損益計算書（販売・サービス）'!M18</f>
        <v>0</v>
      </c>
      <c r="AH18" s="305" t="e">
        <f t="shared" si="8"/>
        <v>#DIV/0!</v>
      </c>
      <c r="AI18" s="268"/>
      <c r="AJ18" s="305" t="e">
        <f t="shared" si="9"/>
        <v>#DIV/0!</v>
      </c>
      <c r="AK18" s="325">
        <f t="shared" si="18"/>
        <v>0</v>
      </c>
      <c r="AL18" s="349" t="e">
        <f t="shared" si="19"/>
        <v>#DIV/0!</v>
      </c>
      <c r="AM18" s="354"/>
    </row>
    <row r="19" spans="1:39" s="264" customFormat="1" ht="12.75" hidden="1" customHeight="1">
      <c r="A19" s="388" t="str">
        <f>'⑦-2損益計算書（販売・サービス）'!A19</f>
        <v>＜総製造経費＞</v>
      </c>
      <c r="B19" s="302">
        <f>'⑦-2損益計算書（販売・サービス）'!B19</f>
        <v>0</v>
      </c>
      <c r="C19" s="306" t="e">
        <f t="shared" si="0"/>
        <v>#DIV/0!</v>
      </c>
      <c r="D19" s="342">
        <f>'⑦-1損益計算書（製造業）'!D19</f>
        <v>0</v>
      </c>
      <c r="E19" s="325">
        <f>'⑦-2損益計算書（販売・サービス）'!E19</f>
        <v>0</v>
      </c>
      <c r="F19" s="306" t="e">
        <f t="shared" si="1"/>
        <v>#DIV/0!</v>
      </c>
      <c r="G19" s="325">
        <f>G104</f>
        <v>0</v>
      </c>
      <c r="H19" s="306" t="e">
        <f t="shared" si="1"/>
        <v>#DIV/0!</v>
      </c>
      <c r="I19" s="325">
        <f t="shared" si="10"/>
        <v>0</v>
      </c>
      <c r="J19" s="350" t="e">
        <f t="shared" si="11"/>
        <v>#DIV/0!</v>
      </c>
      <c r="K19" s="356"/>
      <c r="L19" s="325">
        <f>'⑦-2損益計算書（販売・サービス）'!G19</f>
        <v>0</v>
      </c>
      <c r="M19" s="306" t="e">
        <f t="shared" si="2"/>
        <v>#DIV/0!</v>
      </c>
      <c r="N19" s="325">
        <f>N104</f>
        <v>0</v>
      </c>
      <c r="O19" s="306" t="e">
        <f t="shared" si="3"/>
        <v>#DIV/0!</v>
      </c>
      <c r="P19" s="325">
        <f t="shared" si="12"/>
        <v>0</v>
      </c>
      <c r="Q19" s="350" t="e">
        <f t="shared" si="13"/>
        <v>#DIV/0!</v>
      </c>
      <c r="R19" s="356"/>
      <c r="S19" s="325">
        <f>'⑦-2損益計算書（販売・サービス）'!I19</f>
        <v>0</v>
      </c>
      <c r="T19" s="306" t="e">
        <f t="shared" si="4"/>
        <v>#DIV/0!</v>
      </c>
      <c r="U19" s="325">
        <f>U104</f>
        <v>0</v>
      </c>
      <c r="V19" s="306" t="e">
        <f t="shared" si="5"/>
        <v>#DIV/0!</v>
      </c>
      <c r="W19" s="325">
        <f t="shared" si="14"/>
        <v>0</v>
      </c>
      <c r="X19" s="350" t="e">
        <f t="shared" si="15"/>
        <v>#DIV/0!</v>
      </c>
      <c r="Y19" s="356"/>
      <c r="Z19" s="325">
        <f>'⑦-2損益計算書（販売・サービス）'!K19</f>
        <v>0</v>
      </c>
      <c r="AA19" s="306" t="e">
        <f t="shared" si="6"/>
        <v>#DIV/0!</v>
      </c>
      <c r="AB19" s="325">
        <f>AB104</f>
        <v>0</v>
      </c>
      <c r="AC19" s="306" t="e">
        <f t="shared" si="7"/>
        <v>#DIV/0!</v>
      </c>
      <c r="AD19" s="325">
        <f t="shared" si="16"/>
        <v>0</v>
      </c>
      <c r="AE19" s="350" t="e">
        <f t="shared" si="17"/>
        <v>#DIV/0!</v>
      </c>
      <c r="AF19" s="356"/>
      <c r="AG19" s="325">
        <f>'⑦-2損益計算書（販売・サービス）'!M19</f>
        <v>0</v>
      </c>
      <c r="AH19" s="306" t="e">
        <f t="shared" si="8"/>
        <v>#DIV/0!</v>
      </c>
      <c r="AI19" s="325">
        <f>AI104</f>
        <v>0</v>
      </c>
      <c r="AJ19" s="306" t="e">
        <f t="shared" si="9"/>
        <v>#DIV/0!</v>
      </c>
      <c r="AK19" s="325">
        <f t="shared" si="18"/>
        <v>0</v>
      </c>
      <c r="AL19" s="350" t="e">
        <f t="shared" si="19"/>
        <v>#DIV/0!</v>
      </c>
      <c r="AM19" s="356"/>
    </row>
    <row r="20" spans="1:39" s="264" customFormat="1" ht="12.75" customHeight="1">
      <c r="A20" s="387" t="str">
        <f>'⑦-2損益計算書（販売・サービス）'!A20</f>
        <v>期末商品棚卸高</v>
      </c>
      <c r="B20" s="325">
        <f>'⑦-2損益計算書（販売・サービス）'!B20</f>
        <v>0</v>
      </c>
      <c r="C20" s="305" t="e">
        <f t="shared" si="0"/>
        <v>#DIV/0!</v>
      </c>
      <c r="D20" s="341">
        <f>'⑦-1損益計算書（製造業）'!D20</f>
        <v>0</v>
      </c>
      <c r="E20" s="325">
        <f>'⑦-2損益計算書（販売・サービス）'!E20</f>
        <v>0</v>
      </c>
      <c r="F20" s="305" t="e">
        <f t="shared" si="1"/>
        <v>#DIV/0!</v>
      </c>
      <c r="G20" s="369"/>
      <c r="H20" s="305" t="e">
        <f t="shared" si="1"/>
        <v>#DIV/0!</v>
      </c>
      <c r="I20" s="325">
        <f t="shared" si="10"/>
        <v>0</v>
      </c>
      <c r="J20" s="349" t="e">
        <f t="shared" si="11"/>
        <v>#DIV/0!</v>
      </c>
      <c r="K20" s="354"/>
      <c r="L20" s="325">
        <f>'⑦-2損益計算書（販売・サービス）'!G20</f>
        <v>0</v>
      </c>
      <c r="M20" s="305" t="e">
        <f t="shared" si="2"/>
        <v>#DIV/0!</v>
      </c>
      <c r="N20" s="369"/>
      <c r="O20" s="305" t="e">
        <f t="shared" si="3"/>
        <v>#DIV/0!</v>
      </c>
      <c r="P20" s="325">
        <f t="shared" si="12"/>
        <v>0</v>
      </c>
      <c r="Q20" s="349" t="e">
        <f t="shared" si="13"/>
        <v>#DIV/0!</v>
      </c>
      <c r="R20" s="354"/>
      <c r="S20" s="325">
        <f>'⑦-2損益計算書（販売・サービス）'!I20</f>
        <v>0</v>
      </c>
      <c r="T20" s="305" t="e">
        <f t="shared" si="4"/>
        <v>#DIV/0!</v>
      </c>
      <c r="U20" s="369"/>
      <c r="V20" s="305" t="e">
        <f t="shared" si="5"/>
        <v>#DIV/0!</v>
      </c>
      <c r="W20" s="325">
        <f t="shared" si="14"/>
        <v>0</v>
      </c>
      <c r="X20" s="349" t="e">
        <f t="shared" si="15"/>
        <v>#DIV/0!</v>
      </c>
      <c r="Y20" s="354"/>
      <c r="Z20" s="325">
        <f>'⑦-2損益計算書（販売・サービス）'!K20</f>
        <v>0</v>
      </c>
      <c r="AA20" s="305" t="e">
        <f t="shared" si="6"/>
        <v>#DIV/0!</v>
      </c>
      <c r="AB20" s="369"/>
      <c r="AC20" s="305" t="e">
        <f t="shared" si="7"/>
        <v>#DIV/0!</v>
      </c>
      <c r="AD20" s="325">
        <f t="shared" si="16"/>
        <v>0</v>
      </c>
      <c r="AE20" s="349" t="e">
        <f t="shared" si="17"/>
        <v>#DIV/0!</v>
      </c>
      <c r="AF20" s="354"/>
      <c r="AG20" s="325">
        <f>'⑦-2損益計算書（販売・サービス）'!M20</f>
        <v>0</v>
      </c>
      <c r="AH20" s="305" t="e">
        <f t="shared" si="8"/>
        <v>#DIV/0!</v>
      </c>
      <c r="AI20" s="369"/>
      <c r="AJ20" s="305" t="e">
        <f t="shared" si="9"/>
        <v>#DIV/0!</v>
      </c>
      <c r="AK20" s="325">
        <f t="shared" si="18"/>
        <v>0</v>
      </c>
      <c r="AL20" s="349" t="e">
        <f t="shared" si="19"/>
        <v>#DIV/0!</v>
      </c>
      <c r="AM20" s="354"/>
    </row>
    <row r="21" spans="1:39" s="264" customFormat="1" ht="12.75" hidden="1" customHeight="1">
      <c r="A21" s="387" t="str">
        <f>'⑦-2損益計算書（販売・サービス）'!A21</f>
        <v>期末製品・仕掛品棚卸高</v>
      </c>
      <c r="B21" s="303">
        <f>'⑦-2損益計算書（販売・サービス）'!B21</f>
        <v>0</v>
      </c>
      <c r="C21" s="305" t="e">
        <f t="shared" si="0"/>
        <v>#DIV/0!</v>
      </c>
      <c r="D21" s="341">
        <f>'⑦-1損益計算書（製造業）'!D21</f>
        <v>0</v>
      </c>
      <c r="E21" s="303">
        <f>'⑦-2損益計算書（販売・サービス）'!E21</f>
        <v>0</v>
      </c>
      <c r="F21" s="305" t="e">
        <f t="shared" si="1"/>
        <v>#DIV/0!</v>
      </c>
      <c r="G21" s="369"/>
      <c r="H21" s="305" t="e">
        <f t="shared" si="1"/>
        <v>#DIV/0!</v>
      </c>
      <c r="I21" s="303">
        <f t="shared" si="10"/>
        <v>0</v>
      </c>
      <c r="J21" s="349" t="e">
        <f t="shared" si="11"/>
        <v>#DIV/0!</v>
      </c>
      <c r="K21" s="354"/>
      <c r="L21" s="303">
        <f>'⑦-2損益計算書（販売・サービス）'!G21</f>
        <v>0</v>
      </c>
      <c r="M21" s="305" t="e">
        <f t="shared" si="2"/>
        <v>#DIV/0!</v>
      </c>
      <c r="N21" s="369"/>
      <c r="O21" s="305" t="e">
        <f t="shared" si="3"/>
        <v>#DIV/0!</v>
      </c>
      <c r="P21" s="303">
        <f t="shared" si="12"/>
        <v>0</v>
      </c>
      <c r="Q21" s="349" t="e">
        <f t="shared" si="13"/>
        <v>#DIV/0!</v>
      </c>
      <c r="R21" s="354"/>
      <c r="S21" s="303">
        <f>'⑦-2損益計算書（販売・サービス）'!I21</f>
        <v>0</v>
      </c>
      <c r="T21" s="305" t="e">
        <f t="shared" si="4"/>
        <v>#DIV/0!</v>
      </c>
      <c r="U21" s="369"/>
      <c r="V21" s="305" t="e">
        <f t="shared" si="5"/>
        <v>#DIV/0!</v>
      </c>
      <c r="W21" s="303">
        <f t="shared" si="14"/>
        <v>0</v>
      </c>
      <c r="X21" s="349" t="e">
        <f t="shared" si="15"/>
        <v>#DIV/0!</v>
      </c>
      <c r="Y21" s="354"/>
      <c r="Z21" s="303">
        <f>'⑦-2損益計算書（販売・サービス）'!K21</f>
        <v>0</v>
      </c>
      <c r="AA21" s="305" t="e">
        <f t="shared" si="6"/>
        <v>#DIV/0!</v>
      </c>
      <c r="AB21" s="369"/>
      <c r="AC21" s="305" t="e">
        <f t="shared" si="7"/>
        <v>#DIV/0!</v>
      </c>
      <c r="AD21" s="303">
        <f t="shared" si="16"/>
        <v>0</v>
      </c>
      <c r="AE21" s="349" t="e">
        <f t="shared" si="17"/>
        <v>#DIV/0!</v>
      </c>
      <c r="AF21" s="354"/>
      <c r="AG21" s="303">
        <f>'⑦-2損益計算書（販売・サービス）'!M21</f>
        <v>0</v>
      </c>
      <c r="AH21" s="305" t="e">
        <f t="shared" si="8"/>
        <v>#DIV/0!</v>
      </c>
      <c r="AI21" s="369"/>
      <c r="AJ21" s="305" t="e">
        <f t="shared" si="9"/>
        <v>#DIV/0!</v>
      </c>
      <c r="AK21" s="303">
        <f t="shared" si="18"/>
        <v>0</v>
      </c>
      <c r="AL21" s="349" t="e">
        <f t="shared" si="19"/>
        <v>#DIV/0!</v>
      </c>
      <c r="AM21" s="354"/>
    </row>
    <row r="22" spans="1:39" s="264" customFormat="1" ht="12.75" customHeight="1">
      <c r="A22" s="388" t="str">
        <f>'⑦-2損益計算書（販売・サービス）'!A22</f>
        <v>＜売上原価＞</v>
      </c>
      <c r="B22" s="302">
        <f>'⑦-2損益計算書（販売・サービス）'!B22</f>
        <v>0</v>
      </c>
      <c r="C22" s="306" t="e">
        <f t="shared" si="0"/>
        <v>#DIV/0!</v>
      </c>
      <c r="D22" s="342">
        <f>'⑦-1損益計算書（製造業）'!D22</f>
        <v>0</v>
      </c>
      <c r="E22" s="302">
        <f>'⑦-2損益計算書（販売・サービス）'!E22</f>
        <v>0</v>
      </c>
      <c r="F22" s="306" t="e">
        <f t="shared" si="1"/>
        <v>#DIV/0!</v>
      </c>
      <c r="G22" s="302">
        <f>G15+G16+G17+G19-G20-G21</f>
        <v>0</v>
      </c>
      <c r="H22" s="306" t="e">
        <f t="shared" si="1"/>
        <v>#DIV/0!</v>
      </c>
      <c r="I22" s="302">
        <f t="shared" si="10"/>
        <v>0</v>
      </c>
      <c r="J22" s="350" t="e">
        <f t="shared" si="11"/>
        <v>#DIV/0!</v>
      </c>
      <c r="K22" s="356"/>
      <c r="L22" s="302">
        <f>'⑦-2損益計算書（販売・サービス）'!G22</f>
        <v>0</v>
      </c>
      <c r="M22" s="306" t="e">
        <f t="shared" si="2"/>
        <v>#DIV/0!</v>
      </c>
      <c r="N22" s="302">
        <f>N15+N16+N17+N19-N20-N21</f>
        <v>0</v>
      </c>
      <c r="O22" s="306" t="e">
        <f t="shared" si="3"/>
        <v>#DIV/0!</v>
      </c>
      <c r="P22" s="302">
        <f t="shared" si="12"/>
        <v>0</v>
      </c>
      <c r="Q22" s="350" t="e">
        <f t="shared" si="13"/>
        <v>#DIV/0!</v>
      </c>
      <c r="R22" s="356"/>
      <c r="S22" s="302">
        <f>'⑦-2損益計算書（販売・サービス）'!I22</f>
        <v>0</v>
      </c>
      <c r="T22" s="306" t="e">
        <f t="shared" si="4"/>
        <v>#DIV/0!</v>
      </c>
      <c r="U22" s="302">
        <f>U15+U16+U17+U19-U20-U21</f>
        <v>0</v>
      </c>
      <c r="V22" s="306" t="e">
        <f t="shared" si="5"/>
        <v>#DIV/0!</v>
      </c>
      <c r="W22" s="302">
        <f t="shared" si="14"/>
        <v>0</v>
      </c>
      <c r="X22" s="350" t="e">
        <f t="shared" si="15"/>
        <v>#DIV/0!</v>
      </c>
      <c r="Y22" s="356"/>
      <c r="Z22" s="302">
        <f>'⑦-2損益計算書（販売・サービス）'!K22</f>
        <v>0</v>
      </c>
      <c r="AA22" s="306" t="e">
        <f t="shared" si="6"/>
        <v>#DIV/0!</v>
      </c>
      <c r="AB22" s="302">
        <f>AB15+AB16+AB17+AB19-AB20-AB21</f>
        <v>0</v>
      </c>
      <c r="AC22" s="306" t="e">
        <f t="shared" si="7"/>
        <v>#DIV/0!</v>
      </c>
      <c r="AD22" s="302">
        <f t="shared" si="16"/>
        <v>0</v>
      </c>
      <c r="AE22" s="350" t="e">
        <f t="shared" si="17"/>
        <v>#DIV/0!</v>
      </c>
      <c r="AF22" s="356"/>
      <c r="AG22" s="302">
        <f>'⑦-2損益計算書（販売・サービス）'!M22</f>
        <v>0</v>
      </c>
      <c r="AH22" s="306" t="e">
        <f t="shared" si="8"/>
        <v>#DIV/0!</v>
      </c>
      <c r="AI22" s="302">
        <f>AI15+AI16+AI17+AI19-AI20-AI21</f>
        <v>0</v>
      </c>
      <c r="AJ22" s="306" t="e">
        <f t="shared" si="9"/>
        <v>#DIV/0!</v>
      </c>
      <c r="AK22" s="302">
        <f t="shared" si="18"/>
        <v>0</v>
      </c>
      <c r="AL22" s="350" t="e">
        <f t="shared" si="19"/>
        <v>#DIV/0!</v>
      </c>
      <c r="AM22" s="356"/>
    </row>
    <row r="23" spans="1:39" s="264" customFormat="1" ht="12.75" customHeight="1">
      <c r="A23" s="388" t="str">
        <f>'⑦-2損益計算書（販売・サービス）'!A23</f>
        <v>＜売上総利益＞</v>
      </c>
      <c r="B23" s="302">
        <f>'⑦-2損益計算書（販売・サービス）'!B23</f>
        <v>0</v>
      </c>
      <c r="C23" s="306" t="e">
        <f t="shared" si="0"/>
        <v>#DIV/0!</v>
      </c>
      <c r="D23" s="342">
        <f>'⑦-1損益計算書（製造業）'!D23</f>
        <v>0</v>
      </c>
      <c r="E23" s="302">
        <f>'⑦-2損益計算書（販売・サービス）'!E23</f>
        <v>0</v>
      </c>
      <c r="F23" s="306" t="e">
        <f t="shared" si="1"/>
        <v>#DIV/0!</v>
      </c>
      <c r="G23" s="302">
        <f>G12-G22</f>
        <v>0</v>
      </c>
      <c r="H23" s="306" t="e">
        <f t="shared" si="1"/>
        <v>#DIV/0!</v>
      </c>
      <c r="I23" s="302">
        <f t="shared" si="10"/>
        <v>0</v>
      </c>
      <c r="J23" s="350" t="e">
        <f t="shared" si="11"/>
        <v>#DIV/0!</v>
      </c>
      <c r="K23" s="356"/>
      <c r="L23" s="302">
        <f>'⑦-2損益計算書（販売・サービス）'!G23</f>
        <v>0</v>
      </c>
      <c r="M23" s="306" t="e">
        <f t="shared" si="2"/>
        <v>#DIV/0!</v>
      </c>
      <c r="N23" s="302">
        <f>N12-N22</f>
        <v>0</v>
      </c>
      <c r="O23" s="306" t="e">
        <f t="shared" si="3"/>
        <v>#DIV/0!</v>
      </c>
      <c r="P23" s="302">
        <f t="shared" si="12"/>
        <v>0</v>
      </c>
      <c r="Q23" s="350" t="e">
        <f t="shared" si="13"/>
        <v>#DIV/0!</v>
      </c>
      <c r="R23" s="356"/>
      <c r="S23" s="302">
        <f>'⑦-2損益計算書（販売・サービス）'!I23</f>
        <v>0</v>
      </c>
      <c r="T23" s="306" t="e">
        <f t="shared" si="4"/>
        <v>#DIV/0!</v>
      </c>
      <c r="U23" s="302">
        <f>U12-U22</f>
        <v>0</v>
      </c>
      <c r="V23" s="306" t="e">
        <f t="shared" si="5"/>
        <v>#DIV/0!</v>
      </c>
      <c r="W23" s="302">
        <f t="shared" si="14"/>
        <v>0</v>
      </c>
      <c r="X23" s="350" t="e">
        <f t="shared" si="15"/>
        <v>#DIV/0!</v>
      </c>
      <c r="Y23" s="356"/>
      <c r="Z23" s="302">
        <f>'⑦-2損益計算書（販売・サービス）'!K23</f>
        <v>0</v>
      </c>
      <c r="AA23" s="306" t="e">
        <f t="shared" si="6"/>
        <v>#DIV/0!</v>
      </c>
      <c r="AB23" s="302">
        <f>AB12-AB22</f>
        <v>0</v>
      </c>
      <c r="AC23" s="306" t="e">
        <f t="shared" si="7"/>
        <v>#DIV/0!</v>
      </c>
      <c r="AD23" s="302">
        <f t="shared" si="16"/>
        <v>0</v>
      </c>
      <c r="AE23" s="350" t="e">
        <f t="shared" si="17"/>
        <v>#DIV/0!</v>
      </c>
      <c r="AF23" s="356"/>
      <c r="AG23" s="302">
        <f>'⑦-2損益計算書（販売・サービス）'!M23</f>
        <v>0</v>
      </c>
      <c r="AH23" s="306" t="e">
        <f t="shared" si="8"/>
        <v>#DIV/0!</v>
      </c>
      <c r="AI23" s="302">
        <f>AI12-AI22</f>
        <v>0</v>
      </c>
      <c r="AJ23" s="306" t="e">
        <f t="shared" si="9"/>
        <v>#DIV/0!</v>
      </c>
      <c r="AK23" s="302">
        <f t="shared" si="18"/>
        <v>0</v>
      </c>
      <c r="AL23" s="350" t="e">
        <f t="shared" si="19"/>
        <v>#DIV/0!</v>
      </c>
      <c r="AM23" s="356"/>
    </row>
    <row r="24" spans="1:39" s="264" customFormat="1" ht="12.75" customHeight="1">
      <c r="A24" s="387" t="str">
        <f>'⑦-2損益計算書（販売・サービス）'!A24</f>
        <v>役員報酬</v>
      </c>
      <c r="B24" s="381">
        <f>'⑦-2損益計算書（販売・サービス）'!B24</f>
        <v>0</v>
      </c>
      <c r="C24" s="305" t="e">
        <f t="shared" si="0"/>
        <v>#DIV/0!</v>
      </c>
      <c r="D24" s="341">
        <f>'⑦-1損益計算書（製造業）'!D24</f>
        <v>0</v>
      </c>
      <c r="E24" s="325">
        <f>'⑦-2損益計算書（販売・サービス）'!E24</f>
        <v>0</v>
      </c>
      <c r="F24" s="305" t="e">
        <f t="shared" si="1"/>
        <v>#DIV/0!</v>
      </c>
      <c r="G24" s="369"/>
      <c r="H24" s="305" t="e">
        <f t="shared" si="1"/>
        <v>#DIV/0!</v>
      </c>
      <c r="I24" s="325">
        <f t="shared" si="10"/>
        <v>0</v>
      </c>
      <c r="J24" s="349" t="e">
        <f t="shared" si="11"/>
        <v>#DIV/0!</v>
      </c>
      <c r="K24" s="354"/>
      <c r="L24" s="325">
        <f>'⑦-2損益計算書（販売・サービス）'!G24</f>
        <v>0</v>
      </c>
      <c r="M24" s="305" t="e">
        <f t="shared" si="2"/>
        <v>#DIV/0!</v>
      </c>
      <c r="N24" s="369"/>
      <c r="O24" s="305" t="e">
        <f t="shared" si="3"/>
        <v>#DIV/0!</v>
      </c>
      <c r="P24" s="325">
        <f t="shared" si="12"/>
        <v>0</v>
      </c>
      <c r="Q24" s="349" t="e">
        <f t="shared" si="13"/>
        <v>#DIV/0!</v>
      </c>
      <c r="R24" s="354"/>
      <c r="S24" s="325">
        <f>'⑦-2損益計算書（販売・サービス）'!I24</f>
        <v>0</v>
      </c>
      <c r="T24" s="305" t="e">
        <f t="shared" si="4"/>
        <v>#DIV/0!</v>
      </c>
      <c r="U24" s="369"/>
      <c r="V24" s="305" t="e">
        <f t="shared" si="5"/>
        <v>#DIV/0!</v>
      </c>
      <c r="W24" s="325">
        <f t="shared" si="14"/>
        <v>0</v>
      </c>
      <c r="X24" s="349" t="e">
        <f t="shared" si="15"/>
        <v>#DIV/0!</v>
      </c>
      <c r="Y24" s="354"/>
      <c r="Z24" s="325">
        <f>'⑦-2損益計算書（販売・サービス）'!K24</f>
        <v>0</v>
      </c>
      <c r="AA24" s="305" t="e">
        <f t="shared" si="6"/>
        <v>#DIV/0!</v>
      </c>
      <c r="AB24" s="369"/>
      <c r="AC24" s="305" t="e">
        <f t="shared" si="7"/>
        <v>#DIV/0!</v>
      </c>
      <c r="AD24" s="325">
        <f t="shared" si="16"/>
        <v>0</v>
      </c>
      <c r="AE24" s="349" t="e">
        <f t="shared" si="17"/>
        <v>#DIV/0!</v>
      </c>
      <c r="AF24" s="354"/>
      <c r="AG24" s="325">
        <f>'⑦-2損益計算書（販売・サービス）'!M24</f>
        <v>0</v>
      </c>
      <c r="AH24" s="305" t="e">
        <f t="shared" si="8"/>
        <v>#DIV/0!</v>
      </c>
      <c r="AI24" s="369"/>
      <c r="AJ24" s="305" t="e">
        <f t="shared" si="9"/>
        <v>#DIV/0!</v>
      </c>
      <c r="AK24" s="325">
        <f t="shared" si="18"/>
        <v>0</v>
      </c>
      <c r="AL24" s="349" t="e">
        <f t="shared" si="19"/>
        <v>#DIV/0!</v>
      </c>
      <c r="AM24" s="354"/>
    </row>
    <row r="25" spans="1:39" s="264" customFormat="1">
      <c r="A25" s="387" t="str">
        <f>'⑦-2損益計算書（販売・サービス）'!A25</f>
        <v>給与</v>
      </c>
      <c r="B25" s="381">
        <f>'⑦-2損益計算書（販売・サービス）'!B25</f>
        <v>0</v>
      </c>
      <c r="C25" s="305" t="e">
        <f t="shared" si="0"/>
        <v>#DIV/0!</v>
      </c>
      <c r="D25" s="343">
        <f>'⑦-1損益計算書（製造業）'!D25</f>
        <v>0</v>
      </c>
      <c r="E25" s="325">
        <f>'⑦-2損益計算書（販売・サービス）'!E25</f>
        <v>0</v>
      </c>
      <c r="F25" s="305" t="e">
        <f t="shared" si="1"/>
        <v>#DIV/0!</v>
      </c>
      <c r="G25" s="369"/>
      <c r="H25" s="305" t="e">
        <f t="shared" si="1"/>
        <v>#DIV/0!</v>
      </c>
      <c r="I25" s="325">
        <f t="shared" si="10"/>
        <v>0</v>
      </c>
      <c r="J25" s="349" t="e">
        <f t="shared" si="11"/>
        <v>#DIV/0!</v>
      </c>
      <c r="K25" s="355"/>
      <c r="L25" s="325">
        <f>'⑦-2損益計算書（販売・サービス）'!G25</f>
        <v>0</v>
      </c>
      <c r="M25" s="305" t="e">
        <f t="shared" si="2"/>
        <v>#DIV/0!</v>
      </c>
      <c r="N25" s="369"/>
      <c r="O25" s="305" t="e">
        <f t="shared" si="3"/>
        <v>#DIV/0!</v>
      </c>
      <c r="P25" s="325">
        <f t="shared" si="12"/>
        <v>0</v>
      </c>
      <c r="Q25" s="349" t="e">
        <f t="shared" si="13"/>
        <v>#DIV/0!</v>
      </c>
      <c r="R25" s="355"/>
      <c r="S25" s="325">
        <f>'⑦-2損益計算書（販売・サービス）'!I25</f>
        <v>0</v>
      </c>
      <c r="T25" s="305" t="e">
        <f t="shared" si="4"/>
        <v>#DIV/0!</v>
      </c>
      <c r="U25" s="369"/>
      <c r="V25" s="305" t="e">
        <f t="shared" si="5"/>
        <v>#DIV/0!</v>
      </c>
      <c r="W25" s="325">
        <f t="shared" si="14"/>
        <v>0</v>
      </c>
      <c r="X25" s="349" t="e">
        <f t="shared" si="15"/>
        <v>#DIV/0!</v>
      </c>
      <c r="Y25" s="355"/>
      <c r="Z25" s="325">
        <f>'⑦-2損益計算書（販売・サービス）'!K25</f>
        <v>0</v>
      </c>
      <c r="AA25" s="305" t="e">
        <f t="shared" si="6"/>
        <v>#DIV/0!</v>
      </c>
      <c r="AB25" s="369"/>
      <c r="AC25" s="305" t="e">
        <f t="shared" si="7"/>
        <v>#DIV/0!</v>
      </c>
      <c r="AD25" s="325">
        <f t="shared" si="16"/>
        <v>0</v>
      </c>
      <c r="AE25" s="349" t="e">
        <f t="shared" si="17"/>
        <v>#DIV/0!</v>
      </c>
      <c r="AF25" s="355"/>
      <c r="AG25" s="325">
        <f>'⑦-2損益計算書（販売・サービス）'!M25</f>
        <v>0</v>
      </c>
      <c r="AH25" s="305" t="e">
        <f t="shared" si="8"/>
        <v>#DIV/0!</v>
      </c>
      <c r="AI25" s="369"/>
      <c r="AJ25" s="305" t="e">
        <f t="shared" si="9"/>
        <v>#DIV/0!</v>
      </c>
      <c r="AK25" s="325">
        <f t="shared" si="18"/>
        <v>0</v>
      </c>
      <c r="AL25" s="349" t="e">
        <f t="shared" si="19"/>
        <v>#DIV/0!</v>
      </c>
      <c r="AM25" s="355"/>
    </row>
    <row r="26" spans="1:39" s="264" customFormat="1" ht="12.75" customHeight="1">
      <c r="A26" s="387" t="str">
        <f>'⑦-2損益計算書（販売・サービス）'!A26</f>
        <v>賞与</v>
      </c>
      <c r="B26" s="381">
        <f>'⑦-2損益計算書（販売・サービス）'!B26</f>
        <v>0</v>
      </c>
      <c r="C26" s="305" t="e">
        <f t="shared" si="0"/>
        <v>#DIV/0!</v>
      </c>
      <c r="D26" s="341">
        <f>'⑦-1損益計算書（製造業）'!D26</f>
        <v>0</v>
      </c>
      <c r="E26" s="325">
        <f>'⑦-2損益計算書（販売・サービス）'!E26</f>
        <v>0</v>
      </c>
      <c r="F26" s="305" t="e">
        <f t="shared" si="1"/>
        <v>#DIV/0!</v>
      </c>
      <c r="G26" s="369"/>
      <c r="H26" s="305" t="e">
        <f t="shared" si="1"/>
        <v>#DIV/0!</v>
      </c>
      <c r="I26" s="325">
        <f t="shared" si="10"/>
        <v>0</v>
      </c>
      <c r="J26" s="349" t="e">
        <f t="shared" si="11"/>
        <v>#DIV/0!</v>
      </c>
      <c r="K26" s="354"/>
      <c r="L26" s="325">
        <f>'⑦-2損益計算書（販売・サービス）'!G26</f>
        <v>0</v>
      </c>
      <c r="M26" s="305" t="e">
        <f t="shared" si="2"/>
        <v>#DIV/0!</v>
      </c>
      <c r="N26" s="369"/>
      <c r="O26" s="305" t="e">
        <f t="shared" si="3"/>
        <v>#DIV/0!</v>
      </c>
      <c r="P26" s="325">
        <f t="shared" si="12"/>
        <v>0</v>
      </c>
      <c r="Q26" s="349" t="e">
        <f t="shared" si="13"/>
        <v>#DIV/0!</v>
      </c>
      <c r="R26" s="354"/>
      <c r="S26" s="325">
        <f>'⑦-2損益計算書（販売・サービス）'!I26</f>
        <v>0</v>
      </c>
      <c r="T26" s="305" t="e">
        <f t="shared" si="4"/>
        <v>#DIV/0!</v>
      </c>
      <c r="U26" s="369"/>
      <c r="V26" s="305" t="e">
        <f t="shared" si="5"/>
        <v>#DIV/0!</v>
      </c>
      <c r="W26" s="325">
        <f t="shared" si="14"/>
        <v>0</v>
      </c>
      <c r="X26" s="349" t="e">
        <f t="shared" si="15"/>
        <v>#DIV/0!</v>
      </c>
      <c r="Y26" s="354"/>
      <c r="Z26" s="325">
        <f>'⑦-2損益計算書（販売・サービス）'!K26</f>
        <v>0</v>
      </c>
      <c r="AA26" s="305" t="e">
        <f t="shared" si="6"/>
        <v>#DIV/0!</v>
      </c>
      <c r="AB26" s="369"/>
      <c r="AC26" s="305" t="e">
        <f t="shared" si="7"/>
        <v>#DIV/0!</v>
      </c>
      <c r="AD26" s="325">
        <f t="shared" si="16"/>
        <v>0</v>
      </c>
      <c r="AE26" s="349" t="e">
        <f t="shared" si="17"/>
        <v>#DIV/0!</v>
      </c>
      <c r="AF26" s="354"/>
      <c r="AG26" s="325">
        <f>'⑦-2損益計算書（販売・サービス）'!M26</f>
        <v>0</v>
      </c>
      <c r="AH26" s="305" t="e">
        <f t="shared" si="8"/>
        <v>#DIV/0!</v>
      </c>
      <c r="AI26" s="369"/>
      <c r="AJ26" s="305" t="e">
        <f t="shared" si="9"/>
        <v>#DIV/0!</v>
      </c>
      <c r="AK26" s="325">
        <f t="shared" si="18"/>
        <v>0</v>
      </c>
      <c r="AL26" s="349" t="e">
        <f t="shared" si="19"/>
        <v>#DIV/0!</v>
      </c>
      <c r="AM26" s="354"/>
    </row>
    <row r="27" spans="1:39" s="264" customFormat="1" ht="12.75" customHeight="1">
      <c r="A27" s="387" t="str">
        <f>'⑦-2損益計算書（販売・サービス）'!A27</f>
        <v>退職金</v>
      </c>
      <c r="B27" s="381">
        <f>'⑦-2損益計算書（販売・サービス）'!B27</f>
        <v>0</v>
      </c>
      <c r="C27" s="305" t="e">
        <f t="shared" si="0"/>
        <v>#DIV/0!</v>
      </c>
      <c r="D27" s="341">
        <f>'⑦-1損益計算書（製造業）'!D27</f>
        <v>0</v>
      </c>
      <c r="E27" s="325">
        <f>'⑦-2損益計算書（販売・サービス）'!E27</f>
        <v>0</v>
      </c>
      <c r="F27" s="305" t="e">
        <f t="shared" si="1"/>
        <v>#DIV/0!</v>
      </c>
      <c r="G27" s="369"/>
      <c r="H27" s="305" t="e">
        <f t="shared" si="1"/>
        <v>#DIV/0!</v>
      </c>
      <c r="I27" s="325">
        <f t="shared" si="10"/>
        <v>0</v>
      </c>
      <c r="J27" s="349" t="e">
        <f t="shared" si="11"/>
        <v>#DIV/0!</v>
      </c>
      <c r="K27" s="354"/>
      <c r="L27" s="325">
        <f>'⑦-2損益計算書（販売・サービス）'!G27</f>
        <v>0</v>
      </c>
      <c r="M27" s="305" t="e">
        <f t="shared" si="2"/>
        <v>#DIV/0!</v>
      </c>
      <c r="N27" s="369"/>
      <c r="O27" s="305" t="e">
        <f t="shared" si="3"/>
        <v>#DIV/0!</v>
      </c>
      <c r="P27" s="325">
        <f t="shared" si="12"/>
        <v>0</v>
      </c>
      <c r="Q27" s="349" t="e">
        <f t="shared" si="13"/>
        <v>#DIV/0!</v>
      </c>
      <c r="R27" s="354"/>
      <c r="S27" s="325">
        <f>'⑦-2損益計算書（販売・サービス）'!I27</f>
        <v>0</v>
      </c>
      <c r="T27" s="305" t="e">
        <f t="shared" si="4"/>
        <v>#DIV/0!</v>
      </c>
      <c r="U27" s="369"/>
      <c r="V27" s="305" t="e">
        <f t="shared" si="5"/>
        <v>#DIV/0!</v>
      </c>
      <c r="W27" s="325">
        <f t="shared" si="14"/>
        <v>0</v>
      </c>
      <c r="X27" s="349" t="e">
        <f t="shared" si="15"/>
        <v>#DIV/0!</v>
      </c>
      <c r="Y27" s="354"/>
      <c r="Z27" s="325">
        <f>'⑦-2損益計算書（販売・サービス）'!K27</f>
        <v>0</v>
      </c>
      <c r="AA27" s="305" t="e">
        <f t="shared" si="6"/>
        <v>#DIV/0!</v>
      </c>
      <c r="AB27" s="369"/>
      <c r="AC27" s="305" t="e">
        <f t="shared" si="7"/>
        <v>#DIV/0!</v>
      </c>
      <c r="AD27" s="325">
        <f t="shared" si="16"/>
        <v>0</v>
      </c>
      <c r="AE27" s="349" t="e">
        <f t="shared" si="17"/>
        <v>#DIV/0!</v>
      </c>
      <c r="AF27" s="354"/>
      <c r="AG27" s="325">
        <f>'⑦-2損益計算書（販売・サービス）'!M27</f>
        <v>0</v>
      </c>
      <c r="AH27" s="305" t="e">
        <f t="shared" si="8"/>
        <v>#DIV/0!</v>
      </c>
      <c r="AI27" s="369"/>
      <c r="AJ27" s="305" t="e">
        <f t="shared" si="9"/>
        <v>#DIV/0!</v>
      </c>
      <c r="AK27" s="325">
        <f t="shared" si="18"/>
        <v>0</v>
      </c>
      <c r="AL27" s="349" t="e">
        <f t="shared" si="19"/>
        <v>#DIV/0!</v>
      </c>
      <c r="AM27" s="354"/>
    </row>
    <row r="28" spans="1:39" s="264" customFormat="1" ht="12.75" customHeight="1">
      <c r="A28" s="387" t="str">
        <f>'⑦-2損益計算書（販売・サービス）'!A28</f>
        <v>法定福利費</v>
      </c>
      <c r="B28" s="381">
        <f>'⑦-2損益計算書（販売・サービス）'!B28</f>
        <v>0</v>
      </c>
      <c r="C28" s="305" t="e">
        <f t="shared" si="0"/>
        <v>#DIV/0!</v>
      </c>
      <c r="D28" s="341">
        <f>'⑦-1損益計算書（製造業）'!D28</f>
        <v>0</v>
      </c>
      <c r="E28" s="325">
        <f>'⑦-2損益計算書（販売・サービス）'!E28</f>
        <v>0</v>
      </c>
      <c r="F28" s="305" t="e">
        <f t="shared" si="1"/>
        <v>#DIV/0!</v>
      </c>
      <c r="G28" s="369"/>
      <c r="H28" s="305" t="e">
        <f t="shared" si="1"/>
        <v>#DIV/0!</v>
      </c>
      <c r="I28" s="325">
        <f t="shared" si="10"/>
        <v>0</v>
      </c>
      <c r="J28" s="349" t="e">
        <f t="shared" si="11"/>
        <v>#DIV/0!</v>
      </c>
      <c r="K28" s="354"/>
      <c r="L28" s="325">
        <f>'⑦-2損益計算書（販売・サービス）'!G28</f>
        <v>0</v>
      </c>
      <c r="M28" s="305" t="e">
        <f t="shared" si="2"/>
        <v>#DIV/0!</v>
      </c>
      <c r="N28" s="369"/>
      <c r="O28" s="305" t="e">
        <f t="shared" si="3"/>
        <v>#DIV/0!</v>
      </c>
      <c r="P28" s="325">
        <f t="shared" si="12"/>
        <v>0</v>
      </c>
      <c r="Q28" s="349" t="e">
        <f t="shared" si="13"/>
        <v>#DIV/0!</v>
      </c>
      <c r="R28" s="354"/>
      <c r="S28" s="325">
        <f>'⑦-2損益計算書（販売・サービス）'!I28</f>
        <v>0</v>
      </c>
      <c r="T28" s="305" t="e">
        <f t="shared" si="4"/>
        <v>#DIV/0!</v>
      </c>
      <c r="U28" s="369"/>
      <c r="V28" s="305" t="e">
        <f t="shared" si="5"/>
        <v>#DIV/0!</v>
      </c>
      <c r="W28" s="325">
        <f t="shared" si="14"/>
        <v>0</v>
      </c>
      <c r="X28" s="349" t="e">
        <f t="shared" si="15"/>
        <v>#DIV/0!</v>
      </c>
      <c r="Y28" s="354"/>
      <c r="Z28" s="325">
        <f>'⑦-2損益計算書（販売・サービス）'!K28</f>
        <v>0</v>
      </c>
      <c r="AA28" s="305" t="e">
        <f t="shared" si="6"/>
        <v>#DIV/0!</v>
      </c>
      <c r="AB28" s="369"/>
      <c r="AC28" s="305" t="e">
        <f t="shared" si="7"/>
        <v>#DIV/0!</v>
      </c>
      <c r="AD28" s="325">
        <f t="shared" si="16"/>
        <v>0</v>
      </c>
      <c r="AE28" s="349" t="e">
        <f t="shared" si="17"/>
        <v>#DIV/0!</v>
      </c>
      <c r="AF28" s="354"/>
      <c r="AG28" s="325">
        <f>'⑦-2損益計算書（販売・サービス）'!M28</f>
        <v>0</v>
      </c>
      <c r="AH28" s="305" t="e">
        <f t="shared" si="8"/>
        <v>#DIV/0!</v>
      </c>
      <c r="AI28" s="369"/>
      <c r="AJ28" s="305" t="e">
        <f t="shared" si="9"/>
        <v>#DIV/0!</v>
      </c>
      <c r="AK28" s="325">
        <f t="shared" si="18"/>
        <v>0</v>
      </c>
      <c r="AL28" s="349" t="e">
        <f t="shared" si="19"/>
        <v>#DIV/0!</v>
      </c>
      <c r="AM28" s="354"/>
    </row>
    <row r="29" spans="1:39" s="264" customFormat="1" ht="12.75" customHeight="1">
      <c r="A29" s="387" t="str">
        <f>'⑦-2損益計算書（販売・サービス）'!A29</f>
        <v>福利厚生費</v>
      </c>
      <c r="B29" s="381">
        <f>'⑦-2損益計算書（販売・サービス）'!B29</f>
        <v>0</v>
      </c>
      <c r="C29" s="305" t="e">
        <f t="shared" si="0"/>
        <v>#DIV/0!</v>
      </c>
      <c r="D29" s="341">
        <f>'⑦-1損益計算書（製造業）'!D29</f>
        <v>0</v>
      </c>
      <c r="E29" s="325">
        <f>'⑦-2損益計算書（販売・サービス）'!E29</f>
        <v>0</v>
      </c>
      <c r="F29" s="305" t="e">
        <f t="shared" si="1"/>
        <v>#DIV/0!</v>
      </c>
      <c r="G29" s="369"/>
      <c r="H29" s="305" t="e">
        <f t="shared" si="1"/>
        <v>#DIV/0!</v>
      </c>
      <c r="I29" s="325">
        <f t="shared" si="10"/>
        <v>0</v>
      </c>
      <c r="J29" s="349" t="e">
        <f t="shared" si="11"/>
        <v>#DIV/0!</v>
      </c>
      <c r="K29" s="354"/>
      <c r="L29" s="325">
        <f>'⑦-2損益計算書（販売・サービス）'!G29</f>
        <v>0</v>
      </c>
      <c r="M29" s="305" t="e">
        <f t="shared" si="2"/>
        <v>#DIV/0!</v>
      </c>
      <c r="N29" s="369"/>
      <c r="O29" s="305" t="e">
        <f t="shared" si="3"/>
        <v>#DIV/0!</v>
      </c>
      <c r="P29" s="325">
        <f t="shared" si="12"/>
        <v>0</v>
      </c>
      <c r="Q29" s="349" t="e">
        <f t="shared" si="13"/>
        <v>#DIV/0!</v>
      </c>
      <c r="R29" s="354"/>
      <c r="S29" s="325">
        <f>'⑦-2損益計算書（販売・サービス）'!I29</f>
        <v>0</v>
      </c>
      <c r="T29" s="305" t="e">
        <f t="shared" si="4"/>
        <v>#DIV/0!</v>
      </c>
      <c r="U29" s="369"/>
      <c r="V29" s="305" t="e">
        <f t="shared" si="5"/>
        <v>#DIV/0!</v>
      </c>
      <c r="W29" s="325">
        <f t="shared" si="14"/>
        <v>0</v>
      </c>
      <c r="X29" s="349" t="e">
        <f t="shared" si="15"/>
        <v>#DIV/0!</v>
      </c>
      <c r="Y29" s="354"/>
      <c r="Z29" s="325">
        <f>'⑦-2損益計算書（販売・サービス）'!K29</f>
        <v>0</v>
      </c>
      <c r="AA29" s="305" t="e">
        <f t="shared" si="6"/>
        <v>#DIV/0!</v>
      </c>
      <c r="AB29" s="369"/>
      <c r="AC29" s="305" t="e">
        <f t="shared" si="7"/>
        <v>#DIV/0!</v>
      </c>
      <c r="AD29" s="325">
        <f t="shared" si="16"/>
        <v>0</v>
      </c>
      <c r="AE29" s="349" t="e">
        <f t="shared" si="17"/>
        <v>#DIV/0!</v>
      </c>
      <c r="AF29" s="354"/>
      <c r="AG29" s="325">
        <f>'⑦-2損益計算書（販売・サービス）'!M29</f>
        <v>0</v>
      </c>
      <c r="AH29" s="305" t="e">
        <f t="shared" si="8"/>
        <v>#DIV/0!</v>
      </c>
      <c r="AI29" s="369"/>
      <c r="AJ29" s="305" t="e">
        <f t="shared" si="9"/>
        <v>#DIV/0!</v>
      </c>
      <c r="AK29" s="325">
        <f t="shared" si="18"/>
        <v>0</v>
      </c>
      <c r="AL29" s="349" t="e">
        <f t="shared" si="19"/>
        <v>#DIV/0!</v>
      </c>
      <c r="AM29" s="354"/>
    </row>
    <row r="30" spans="1:39" s="264" customFormat="1" ht="12.75" customHeight="1">
      <c r="A30" s="388" t="str">
        <f>'⑦-2損益計算書（販売・サービス）'!A30</f>
        <v>＜人件費合計＞</v>
      </c>
      <c r="B30" s="304">
        <f>'⑦-2損益計算書（販売・サービス）'!B30</f>
        <v>0</v>
      </c>
      <c r="C30" s="306" t="e">
        <f t="shared" si="0"/>
        <v>#DIV/0!</v>
      </c>
      <c r="D30" s="342">
        <f>'⑦-1損益計算書（製造業）'!D30</f>
        <v>0</v>
      </c>
      <c r="E30" s="302">
        <f>'⑦-2損益計算書（販売・サービス）'!E30</f>
        <v>0</v>
      </c>
      <c r="F30" s="306" t="e">
        <f t="shared" si="1"/>
        <v>#DIV/0!</v>
      </c>
      <c r="G30" s="302">
        <f>SUM(G24:G29)</f>
        <v>0</v>
      </c>
      <c r="H30" s="306" t="e">
        <f t="shared" si="1"/>
        <v>#DIV/0!</v>
      </c>
      <c r="I30" s="302">
        <f t="shared" si="10"/>
        <v>0</v>
      </c>
      <c r="J30" s="350" t="e">
        <f t="shared" si="11"/>
        <v>#DIV/0!</v>
      </c>
      <c r="K30" s="356"/>
      <c r="L30" s="302">
        <f>'⑦-2損益計算書（販売・サービス）'!G30</f>
        <v>0</v>
      </c>
      <c r="M30" s="306" t="e">
        <f t="shared" si="2"/>
        <v>#DIV/0!</v>
      </c>
      <c r="N30" s="302">
        <f>SUM(N24:N29)</f>
        <v>0</v>
      </c>
      <c r="O30" s="306" t="e">
        <f t="shared" si="3"/>
        <v>#DIV/0!</v>
      </c>
      <c r="P30" s="302">
        <f t="shared" si="12"/>
        <v>0</v>
      </c>
      <c r="Q30" s="350" t="e">
        <f t="shared" si="13"/>
        <v>#DIV/0!</v>
      </c>
      <c r="R30" s="356"/>
      <c r="S30" s="302">
        <f>'⑦-2損益計算書（販売・サービス）'!I30</f>
        <v>0</v>
      </c>
      <c r="T30" s="306" t="e">
        <f t="shared" si="4"/>
        <v>#DIV/0!</v>
      </c>
      <c r="U30" s="302">
        <f>SUM(U24:U29)</f>
        <v>0</v>
      </c>
      <c r="V30" s="306" t="e">
        <f t="shared" si="5"/>
        <v>#DIV/0!</v>
      </c>
      <c r="W30" s="302">
        <f t="shared" si="14"/>
        <v>0</v>
      </c>
      <c r="X30" s="350" t="e">
        <f t="shared" si="15"/>
        <v>#DIV/0!</v>
      </c>
      <c r="Y30" s="356"/>
      <c r="Z30" s="302">
        <f>'⑦-2損益計算書（販売・サービス）'!K30</f>
        <v>0</v>
      </c>
      <c r="AA30" s="306" t="e">
        <f t="shared" si="6"/>
        <v>#DIV/0!</v>
      </c>
      <c r="AB30" s="302">
        <f>SUM(AB24:AB29)</f>
        <v>0</v>
      </c>
      <c r="AC30" s="306" t="e">
        <f t="shared" si="7"/>
        <v>#DIV/0!</v>
      </c>
      <c r="AD30" s="302">
        <f t="shared" si="16"/>
        <v>0</v>
      </c>
      <c r="AE30" s="350" t="e">
        <f t="shared" si="17"/>
        <v>#DIV/0!</v>
      </c>
      <c r="AF30" s="356"/>
      <c r="AG30" s="302">
        <f>'⑦-2損益計算書（販売・サービス）'!M30</f>
        <v>0</v>
      </c>
      <c r="AH30" s="306" t="e">
        <f t="shared" si="8"/>
        <v>#DIV/0!</v>
      </c>
      <c r="AI30" s="302">
        <f>SUM(AI24:AI29)</f>
        <v>0</v>
      </c>
      <c r="AJ30" s="306" t="e">
        <f t="shared" si="9"/>
        <v>#DIV/0!</v>
      </c>
      <c r="AK30" s="302">
        <f t="shared" si="18"/>
        <v>0</v>
      </c>
      <c r="AL30" s="350" t="e">
        <f t="shared" si="19"/>
        <v>#DIV/0!</v>
      </c>
      <c r="AM30" s="356"/>
    </row>
    <row r="31" spans="1:39" s="264" customFormat="1" ht="12.75" customHeight="1">
      <c r="A31" s="387" t="str">
        <f>'⑦-2損益計算書（販売・サービス）'!A31</f>
        <v>販売変動費</v>
      </c>
      <c r="B31" s="381">
        <f>'⑦-2損益計算書（販売・サービス）'!B31</f>
        <v>0</v>
      </c>
      <c r="C31" s="305" t="e">
        <f t="shared" si="0"/>
        <v>#DIV/0!</v>
      </c>
      <c r="D31" s="341">
        <f>'⑦-1損益計算書（製造業）'!D31</f>
        <v>0</v>
      </c>
      <c r="E31" s="325">
        <f>'⑦-2損益計算書（販売・サービス）'!E31</f>
        <v>0</v>
      </c>
      <c r="F31" s="305" t="e">
        <f t="shared" si="1"/>
        <v>#DIV/0!</v>
      </c>
      <c r="G31" s="369"/>
      <c r="H31" s="305" t="e">
        <f t="shared" si="1"/>
        <v>#DIV/0!</v>
      </c>
      <c r="I31" s="325">
        <f t="shared" si="10"/>
        <v>0</v>
      </c>
      <c r="J31" s="349" t="e">
        <f t="shared" si="11"/>
        <v>#DIV/0!</v>
      </c>
      <c r="K31" s="354"/>
      <c r="L31" s="325">
        <f>'⑦-2損益計算書（販売・サービス）'!G31</f>
        <v>0</v>
      </c>
      <c r="M31" s="305" t="e">
        <f t="shared" si="2"/>
        <v>#DIV/0!</v>
      </c>
      <c r="N31" s="369"/>
      <c r="O31" s="305" t="e">
        <f t="shared" si="3"/>
        <v>#DIV/0!</v>
      </c>
      <c r="P31" s="325">
        <f t="shared" si="12"/>
        <v>0</v>
      </c>
      <c r="Q31" s="349" t="e">
        <f t="shared" si="13"/>
        <v>#DIV/0!</v>
      </c>
      <c r="R31" s="354"/>
      <c r="S31" s="325">
        <f>'⑦-2損益計算書（販売・サービス）'!I31</f>
        <v>0</v>
      </c>
      <c r="T31" s="305" t="e">
        <f t="shared" si="4"/>
        <v>#DIV/0!</v>
      </c>
      <c r="U31" s="369"/>
      <c r="V31" s="305" t="e">
        <f t="shared" si="5"/>
        <v>#DIV/0!</v>
      </c>
      <c r="W31" s="325">
        <f t="shared" si="14"/>
        <v>0</v>
      </c>
      <c r="X31" s="349" t="e">
        <f t="shared" si="15"/>
        <v>#DIV/0!</v>
      </c>
      <c r="Y31" s="354"/>
      <c r="Z31" s="325">
        <f>'⑦-2損益計算書（販売・サービス）'!K31</f>
        <v>0</v>
      </c>
      <c r="AA31" s="305" t="e">
        <f t="shared" si="6"/>
        <v>#DIV/0!</v>
      </c>
      <c r="AB31" s="369"/>
      <c r="AC31" s="305" t="e">
        <f t="shared" si="7"/>
        <v>#DIV/0!</v>
      </c>
      <c r="AD31" s="325">
        <f t="shared" si="16"/>
        <v>0</v>
      </c>
      <c r="AE31" s="349" t="e">
        <f t="shared" si="17"/>
        <v>#DIV/0!</v>
      </c>
      <c r="AF31" s="354"/>
      <c r="AG31" s="325">
        <f>'⑦-2損益計算書（販売・サービス）'!M31</f>
        <v>0</v>
      </c>
      <c r="AH31" s="305" t="e">
        <f t="shared" si="8"/>
        <v>#DIV/0!</v>
      </c>
      <c r="AI31" s="369"/>
      <c r="AJ31" s="305" t="e">
        <f t="shared" si="9"/>
        <v>#DIV/0!</v>
      </c>
      <c r="AK31" s="325">
        <f t="shared" si="18"/>
        <v>0</v>
      </c>
      <c r="AL31" s="349" t="e">
        <f t="shared" si="19"/>
        <v>#DIV/0!</v>
      </c>
      <c r="AM31" s="354"/>
    </row>
    <row r="32" spans="1:39" s="264" customFormat="1" ht="12.75" customHeight="1">
      <c r="A32" s="387" t="str">
        <f>'⑦-2損益計算書（販売・サービス）'!A32</f>
        <v>広告・販促費</v>
      </c>
      <c r="B32" s="381">
        <f>'⑦-2損益計算書（販売・サービス）'!B32</f>
        <v>0</v>
      </c>
      <c r="C32" s="305" t="e">
        <f t="shared" si="0"/>
        <v>#DIV/0!</v>
      </c>
      <c r="D32" s="341">
        <f>'⑦-1損益計算書（製造業）'!D32</f>
        <v>0</v>
      </c>
      <c r="E32" s="325">
        <f>'⑦-2損益計算書（販売・サービス）'!E32</f>
        <v>0</v>
      </c>
      <c r="F32" s="305" t="e">
        <f t="shared" si="1"/>
        <v>#DIV/0!</v>
      </c>
      <c r="G32" s="369"/>
      <c r="H32" s="305" t="e">
        <f t="shared" si="1"/>
        <v>#DIV/0!</v>
      </c>
      <c r="I32" s="325">
        <f t="shared" si="10"/>
        <v>0</v>
      </c>
      <c r="J32" s="349" t="e">
        <f t="shared" si="11"/>
        <v>#DIV/0!</v>
      </c>
      <c r="K32" s="354"/>
      <c r="L32" s="325">
        <f>'⑦-2損益計算書（販売・サービス）'!G32</f>
        <v>0</v>
      </c>
      <c r="M32" s="305" t="e">
        <f t="shared" si="2"/>
        <v>#DIV/0!</v>
      </c>
      <c r="N32" s="369"/>
      <c r="O32" s="305" t="e">
        <f t="shared" si="3"/>
        <v>#DIV/0!</v>
      </c>
      <c r="P32" s="325">
        <f t="shared" si="12"/>
        <v>0</v>
      </c>
      <c r="Q32" s="349" t="e">
        <f t="shared" si="13"/>
        <v>#DIV/0!</v>
      </c>
      <c r="R32" s="354"/>
      <c r="S32" s="325">
        <f>'⑦-2損益計算書（販売・サービス）'!I32</f>
        <v>0</v>
      </c>
      <c r="T32" s="305" t="e">
        <f t="shared" si="4"/>
        <v>#DIV/0!</v>
      </c>
      <c r="U32" s="369"/>
      <c r="V32" s="305" t="e">
        <f t="shared" si="5"/>
        <v>#DIV/0!</v>
      </c>
      <c r="W32" s="325">
        <f t="shared" si="14"/>
        <v>0</v>
      </c>
      <c r="X32" s="349" t="e">
        <f t="shared" si="15"/>
        <v>#DIV/0!</v>
      </c>
      <c r="Y32" s="354"/>
      <c r="Z32" s="325">
        <f>'⑦-2損益計算書（販売・サービス）'!K32</f>
        <v>0</v>
      </c>
      <c r="AA32" s="305" t="e">
        <f t="shared" si="6"/>
        <v>#DIV/0!</v>
      </c>
      <c r="AB32" s="369"/>
      <c r="AC32" s="305" t="e">
        <f t="shared" si="7"/>
        <v>#DIV/0!</v>
      </c>
      <c r="AD32" s="325">
        <f t="shared" si="16"/>
        <v>0</v>
      </c>
      <c r="AE32" s="349" t="e">
        <f t="shared" si="17"/>
        <v>#DIV/0!</v>
      </c>
      <c r="AF32" s="354"/>
      <c r="AG32" s="325">
        <f>'⑦-2損益計算書（販売・サービス）'!M32</f>
        <v>0</v>
      </c>
      <c r="AH32" s="305" t="e">
        <f t="shared" si="8"/>
        <v>#DIV/0!</v>
      </c>
      <c r="AI32" s="369"/>
      <c r="AJ32" s="305" t="e">
        <f t="shared" si="9"/>
        <v>#DIV/0!</v>
      </c>
      <c r="AK32" s="325">
        <f t="shared" si="18"/>
        <v>0</v>
      </c>
      <c r="AL32" s="349" t="e">
        <f t="shared" si="19"/>
        <v>#DIV/0!</v>
      </c>
      <c r="AM32" s="354"/>
    </row>
    <row r="33" spans="1:39" s="264" customFormat="1" ht="12.75" customHeight="1">
      <c r="A33" s="387" t="str">
        <f>'⑦-2損益計算書（販売・サービス）'!A33</f>
        <v>販売固定費１</v>
      </c>
      <c r="B33" s="381">
        <f>'⑦-2損益計算書（販売・サービス）'!B33</f>
        <v>0</v>
      </c>
      <c r="C33" s="305" t="e">
        <f t="shared" si="0"/>
        <v>#DIV/0!</v>
      </c>
      <c r="D33" s="341">
        <f>'⑦-1損益計算書（製造業）'!D33</f>
        <v>0</v>
      </c>
      <c r="E33" s="325">
        <f>'⑦-2損益計算書（販売・サービス）'!E33</f>
        <v>0</v>
      </c>
      <c r="F33" s="305" t="e">
        <f t="shared" si="1"/>
        <v>#DIV/0!</v>
      </c>
      <c r="G33" s="369"/>
      <c r="H33" s="305" t="e">
        <f t="shared" si="1"/>
        <v>#DIV/0!</v>
      </c>
      <c r="I33" s="325">
        <f t="shared" si="10"/>
        <v>0</v>
      </c>
      <c r="J33" s="349" t="e">
        <f t="shared" si="11"/>
        <v>#DIV/0!</v>
      </c>
      <c r="K33" s="354"/>
      <c r="L33" s="325">
        <f>'⑦-2損益計算書（販売・サービス）'!G33</f>
        <v>0</v>
      </c>
      <c r="M33" s="305" t="e">
        <f t="shared" si="2"/>
        <v>#DIV/0!</v>
      </c>
      <c r="N33" s="369"/>
      <c r="O33" s="305" t="e">
        <f t="shared" si="3"/>
        <v>#DIV/0!</v>
      </c>
      <c r="P33" s="325">
        <f t="shared" si="12"/>
        <v>0</v>
      </c>
      <c r="Q33" s="349" t="e">
        <f t="shared" si="13"/>
        <v>#DIV/0!</v>
      </c>
      <c r="R33" s="354"/>
      <c r="S33" s="325">
        <f>'⑦-2損益計算書（販売・サービス）'!I33</f>
        <v>0</v>
      </c>
      <c r="T33" s="305" t="e">
        <f t="shared" si="4"/>
        <v>#DIV/0!</v>
      </c>
      <c r="U33" s="369"/>
      <c r="V33" s="305" t="e">
        <f t="shared" si="5"/>
        <v>#DIV/0!</v>
      </c>
      <c r="W33" s="325">
        <f t="shared" si="14"/>
        <v>0</v>
      </c>
      <c r="X33" s="349" t="e">
        <f t="shared" si="15"/>
        <v>#DIV/0!</v>
      </c>
      <c r="Y33" s="354"/>
      <c r="Z33" s="325">
        <f>'⑦-2損益計算書（販売・サービス）'!K33</f>
        <v>0</v>
      </c>
      <c r="AA33" s="305" t="e">
        <f t="shared" si="6"/>
        <v>#DIV/0!</v>
      </c>
      <c r="AB33" s="369"/>
      <c r="AC33" s="305" t="e">
        <f t="shared" si="7"/>
        <v>#DIV/0!</v>
      </c>
      <c r="AD33" s="325">
        <f t="shared" si="16"/>
        <v>0</v>
      </c>
      <c r="AE33" s="349" t="e">
        <f t="shared" si="17"/>
        <v>#DIV/0!</v>
      </c>
      <c r="AF33" s="354"/>
      <c r="AG33" s="325">
        <f>'⑦-2損益計算書（販売・サービス）'!M33</f>
        <v>0</v>
      </c>
      <c r="AH33" s="305" t="e">
        <f t="shared" si="8"/>
        <v>#DIV/0!</v>
      </c>
      <c r="AI33" s="369"/>
      <c r="AJ33" s="305" t="e">
        <f t="shared" si="9"/>
        <v>#DIV/0!</v>
      </c>
      <c r="AK33" s="325">
        <f t="shared" si="18"/>
        <v>0</v>
      </c>
      <c r="AL33" s="349" t="e">
        <f t="shared" si="19"/>
        <v>#DIV/0!</v>
      </c>
      <c r="AM33" s="354"/>
    </row>
    <row r="34" spans="1:39" s="264" customFormat="1" ht="12.75" customHeight="1">
      <c r="A34" s="387" t="str">
        <f>'⑦-2損益計算書（販売・サービス）'!A34</f>
        <v>接待交際費</v>
      </c>
      <c r="B34" s="381">
        <f>'⑦-2損益計算書（販売・サービス）'!B34</f>
        <v>0</v>
      </c>
      <c r="C34" s="305" t="e">
        <f t="shared" si="0"/>
        <v>#DIV/0!</v>
      </c>
      <c r="D34" s="341">
        <f>'⑦-1損益計算書（製造業）'!D34</f>
        <v>0</v>
      </c>
      <c r="E34" s="325">
        <f>'⑦-2損益計算書（販売・サービス）'!E34</f>
        <v>0</v>
      </c>
      <c r="F34" s="305" t="e">
        <f t="shared" si="1"/>
        <v>#DIV/0!</v>
      </c>
      <c r="G34" s="369"/>
      <c r="H34" s="305" t="e">
        <f t="shared" si="1"/>
        <v>#DIV/0!</v>
      </c>
      <c r="I34" s="325">
        <f t="shared" si="10"/>
        <v>0</v>
      </c>
      <c r="J34" s="349" t="e">
        <f t="shared" si="11"/>
        <v>#DIV/0!</v>
      </c>
      <c r="K34" s="354"/>
      <c r="L34" s="325">
        <f>'⑦-2損益計算書（販売・サービス）'!G34</f>
        <v>0</v>
      </c>
      <c r="M34" s="305" t="e">
        <f t="shared" si="2"/>
        <v>#DIV/0!</v>
      </c>
      <c r="N34" s="369"/>
      <c r="O34" s="305" t="e">
        <f t="shared" si="3"/>
        <v>#DIV/0!</v>
      </c>
      <c r="P34" s="325">
        <f t="shared" si="12"/>
        <v>0</v>
      </c>
      <c r="Q34" s="349" t="e">
        <f t="shared" si="13"/>
        <v>#DIV/0!</v>
      </c>
      <c r="R34" s="354"/>
      <c r="S34" s="325">
        <f>'⑦-2損益計算書（販売・サービス）'!I34</f>
        <v>0</v>
      </c>
      <c r="T34" s="305" t="e">
        <f t="shared" si="4"/>
        <v>#DIV/0!</v>
      </c>
      <c r="U34" s="369"/>
      <c r="V34" s="305" t="e">
        <f t="shared" si="5"/>
        <v>#DIV/0!</v>
      </c>
      <c r="W34" s="325">
        <f t="shared" si="14"/>
        <v>0</v>
      </c>
      <c r="X34" s="349" t="e">
        <f t="shared" si="15"/>
        <v>#DIV/0!</v>
      </c>
      <c r="Y34" s="354"/>
      <c r="Z34" s="325">
        <f>'⑦-2損益計算書（販売・サービス）'!K34</f>
        <v>0</v>
      </c>
      <c r="AA34" s="305" t="e">
        <f t="shared" si="6"/>
        <v>#DIV/0!</v>
      </c>
      <c r="AB34" s="369"/>
      <c r="AC34" s="305" t="e">
        <f t="shared" si="7"/>
        <v>#DIV/0!</v>
      </c>
      <c r="AD34" s="325">
        <f t="shared" si="16"/>
        <v>0</v>
      </c>
      <c r="AE34" s="349" t="e">
        <f t="shared" si="17"/>
        <v>#DIV/0!</v>
      </c>
      <c r="AF34" s="354"/>
      <c r="AG34" s="325">
        <f>'⑦-2損益計算書（販売・サービス）'!M34</f>
        <v>0</v>
      </c>
      <c r="AH34" s="305" t="e">
        <f t="shared" si="8"/>
        <v>#DIV/0!</v>
      </c>
      <c r="AI34" s="369"/>
      <c r="AJ34" s="305" t="e">
        <f t="shared" si="9"/>
        <v>#DIV/0!</v>
      </c>
      <c r="AK34" s="325">
        <f t="shared" si="18"/>
        <v>0</v>
      </c>
      <c r="AL34" s="349" t="e">
        <f t="shared" si="19"/>
        <v>#DIV/0!</v>
      </c>
      <c r="AM34" s="354"/>
    </row>
    <row r="35" spans="1:39" s="264" customFormat="1" ht="12.75" customHeight="1">
      <c r="A35" s="387" t="str">
        <f>'⑦-2損益計算書（販売・サービス）'!A35</f>
        <v>保険料</v>
      </c>
      <c r="B35" s="381">
        <f>'⑦-2損益計算書（販売・サービス）'!B35</f>
        <v>0</v>
      </c>
      <c r="C35" s="305" t="e">
        <f t="shared" si="0"/>
        <v>#DIV/0!</v>
      </c>
      <c r="D35" s="341">
        <f>'⑦-1損益計算書（製造業）'!D35</f>
        <v>0</v>
      </c>
      <c r="E35" s="325">
        <f>'⑦-2損益計算書（販売・サービス）'!E35</f>
        <v>0</v>
      </c>
      <c r="F35" s="305" t="e">
        <f t="shared" si="1"/>
        <v>#DIV/0!</v>
      </c>
      <c r="G35" s="369"/>
      <c r="H35" s="305" t="e">
        <f t="shared" si="1"/>
        <v>#DIV/0!</v>
      </c>
      <c r="I35" s="325">
        <f t="shared" si="10"/>
        <v>0</v>
      </c>
      <c r="J35" s="349" t="e">
        <f t="shared" si="11"/>
        <v>#DIV/0!</v>
      </c>
      <c r="K35" s="354"/>
      <c r="L35" s="325">
        <f>'⑦-2損益計算書（販売・サービス）'!G35</f>
        <v>0</v>
      </c>
      <c r="M35" s="305" t="e">
        <f t="shared" si="2"/>
        <v>#DIV/0!</v>
      </c>
      <c r="N35" s="369"/>
      <c r="O35" s="305" t="e">
        <f t="shared" si="3"/>
        <v>#DIV/0!</v>
      </c>
      <c r="P35" s="325">
        <f t="shared" si="12"/>
        <v>0</v>
      </c>
      <c r="Q35" s="349" t="e">
        <f t="shared" si="13"/>
        <v>#DIV/0!</v>
      </c>
      <c r="R35" s="354"/>
      <c r="S35" s="325">
        <f>'⑦-2損益計算書（販売・サービス）'!I35</f>
        <v>0</v>
      </c>
      <c r="T35" s="305" t="e">
        <f t="shared" si="4"/>
        <v>#DIV/0!</v>
      </c>
      <c r="U35" s="369"/>
      <c r="V35" s="305" t="e">
        <f t="shared" si="5"/>
        <v>#DIV/0!</v>
      </c>
      <c r="W35" s="325">
        <f t="shared" si="14"/>
        <v>0</v>
      </c>
      <c r="X35" s="349" t="e">
        <f t="shared" si="15"/>
        <v>#DIV/0!</v>
      </c>
      <c r="Y35" s="354"/>
      <c r="Z35" s="325">
        <f>'⑦-2損益計算書（販売・サービス）'!K35</f>
        <v>0</v>
      </c>
      <c r="AA35" s="305" t="e">
        <f t="shared" si="6"/>
        <v>#DIV/0!</v>
      </c>
      <c r="AB35" s="369"/>
      <c r="AC35" s="305" t="e">
        <f t="shared" si="7"/>
        <v>#DIV/0!</v>
      </c>
      <c r="AD35" s="325">
        <f t="shared" si="16"/>
        <v>0</v>
      </c>
      <c r="AE35" s="349" t="e">
        <f t="shared" si="17"/>
        <v>#DIV/0!</v>
      </c>
      <c r="AF35" s="354"/>
      <c r="AG35" s="325">
        <f>'⑦-2損益計算書（販売・サービス）'!M35</f>
        <v>0</v>
      </c>
      <c r="AH35" s="305" t="e">
        <f t="shared" si="8"/>
        <v>#DIV/0!</v>
      </c>
      <c r="AI35" s="369"/>
      <c r="AJ35" s="305" t="e">
        <f t="shared" si="9"/>
        <v>#DIV/0!</v>
      </c>
      <c r="AK35" s="325">
        <f t="shared" si="18"/>
        <v>0</v>
      </c>
      <c r="AL35" s="349" t="e">
        <f t="shared" si="19"/>
        <v>#DIV/0!</v>
      </c>
      <c r="AM35" s="354"/>
    </row>
    <row r="36" spans="1:39" s="264" customFormat="1" ht="12.75" customHeight="1">
      <c r="A36" s="387" t="str">
        <f>'⑦-2損益計算書（販売・サービス）'!A36</f>
        <v>地代家賃</v>
      </c>
      <c r="B36" s="381">
        <f>'⑦-2損益計算書（販売・サービス）'!B36</f>
        <v>0</v>
      </c>
      <c r="C36" s="305" t="e">
        <f t="shared" si="0"/>
        <v>#DIV/0!</v>
      </c>
      <c r="D36" s="341">
        <f>'⑦-1損益計算書（製造業）'!D36</f>
        <v>0</v>
      </c>
      <c r="E36" s="325">
        <f>'⑦-2損益計算書（販売・サービス）'!E36</f>
        <v>0</v>
      </c>
      <c r="F36" s="305" t="e">
        <f t="shared" si="1"/>
        <v>#DIV/0!</v>
      </c>
      <c r="G36" s="369"/>
      <c r="H36" s="305" t="e">
        <f t="shared" si="1"/>
        <v>#DIV/0!</v>
      </c>
      <c r="I36" s="325">
        <f t="shared" si="10"/>
        <v>0</v>
      </c>
      <c r="J36" s="349" t="e">
        <f t="shared" si="11"/>
        <v>#DIV/0!</v>
      </c>
      <c r="K36" s="354"/>
      <c r="L36" s="325">
        <f>'⑦-2損益計算書（販売・サービス）'!G36</f>
        <v>0</v>
      </c>
      <c r="M36" s="305" t="e">
        <f t="shared" si="2"/>
        <v>#DIV/0!</v>
      </c>
      <c r="N36" s="369"/>
      <c r="O36" s="305" t="e">
        <f t="shared" si="3"/>
        <v>#DIV/0!</v>
      </c>
      <c r="P36" s="325">
        <f t="shared" si="12"/>
        <v>0</v>
      </c>
      <c r="Q36" s="349" t="e">
        <f t="shared" si="13"/>
        <v>#DIV/0!</v>
      </c>
      <c r="R36" s="354"/>
      <c r="S36" s="325">
        <f>'⑦-2損益計算書（販売・サービス）'!I36</f>
        <v>0</v>
      </c>
      <c r="T36" s="305" t="e">
        <f t="shared" si="4"/>
        <v>#DIV/0!</v>
      </c>
      <c r="U36" s="369"/>
      <c r="V36" s="305" t="e">
        <f t="shared" si="5"/>
        <v>#DIV/0!</v>
      </c>
      <c r="W36" s="325">
        <f t="shared" si="14"/>
        <v>0</v>
      </c>
      <c r="X36" s="349" t="e">
        <f t="shared" si="15"/>
        <v>#DIV/0!</v>
      </c>
      <c r="Y36" s="354"/>
      <c r="Z36" s="325">
        <f>'⑦-2損益計算書（販売・サービス）'!K36</f>
        <v>0</v>
      </c>
      <c r="AA36" s="305" t="e">
        <f t="shared" si="6"/>
        <v>#DIV/0!</v>
      </c>
      <c r="AB36" s="369"/>
      <c r="AC36" s="305" t="e">
        <f t="shared" si="7"/>
        <v>#DIV/0!</v>
      </c>
      <c r="AD36" s="325">
        <f t="shared" si="16"/>
        <v>0</v>
      </c>
      <c r="AE36" s="349" t="e">
        <f t="shared" si="17"/>
        <v>#DIV/0!</v>
      </c>
      <c r="AF36" s="354"/>
      <c r="AG36" s="325">
        <f>'⑦-2損益計算書（販売・サービス）'!M36</f>
        <v>0</v>
      </c>
      <c r="AH36" s="305" t="e">
        <f t="shared" si="8"/>
        <v>#DIV/0!</v>
      </c>
      <c r="AI36" s="369"/>
      <c r="AJ36" s="305" t="e">
        <f t="shared" si="9"/>
        <v>#DIV/0!</v>
      </c>
      <c r="AK36" s="325">
        <f t="shared" si="18"/>
        <v>0</v>
      </c>
      <c r="AL36" s="349" t="e">
        <f t="shared" si="19"/>
        <v>#DIV/0!</v>
      </c>
      <c r="AM36" s="354"/>
    </row>
    <row r="37" spans="1:39" s="264" customFormat="1" ht="12.75" customHeight="1">
      <c r="A37" s="387" t="str">
        <f>'⑦-2損益計算書（販売・サービス）'!A37</f>
        <v>賃借料</v>
      </c>
      <c r="B37" s="381">
        <f>'⑦-2損益計算書（販売・サービス）'!B37</f>
        <v>0</v>
      </c>
      <c r="C37" s="305" t="e">
        <f t="shared" si="0"/>
        <v>#DIV/0!</v>
      </c>
      <c r="D37" s="341">
        <f>'⑦-1損益計算書（製造業）'!D37</f>
        <v>0</v>
      </c>
      <c r="E37" s="325">
        <f>'⑦-2損益計算書（販売・サービス）'!E37</f>
        <v>0</v>
      </c>
      <c r="F37" s="305" t="e">
        <f t="shared" si="1"/>
        <v>#DIV/0!</v>
      </c>
      <c r="G37" s="369"/>
      <c r="H37" s="305" t="e">
        <f t="shared" si="1"/>
        <v>#DIV/0!</v>
      </c>
      <c r="I37" s="325">
        <f t="shared" si="10"/>
        <v>0</v>
      </c>
      <c r="J37" s="349" t="e">
        <f t="shared" si="11"/>
        <v>#DIV/0!</v>
      </c>
      <c r="K37" s="354"/>
      <c r="L37" s="325">
        <f>'⑦-2損益計算書（販売・サービス）'!G37</f>
        <v>0</v>
      </c>
      <c r="M37" s="305" t="e">
        <f t="shared" si="2"/>
        <v>#DIV/0!</v>
      </c>
      <c r="N37" s="369"/>
      <c r="O37" s="305" t="e">
        <f t="shared" si="3"/>
        <v>#DIV/0!</v>
      </c>
      <c r="P37" s="325">
        <f t="shared" si="12"/>
        <v>0</v>
      </c>
      <c r="Q37" s="349" t="e">
        <f t="shared" si="13"/>
        <v>#DIV/0!</v>
      </c>
      <c r="R37" s="354"/>
      <c r="S37" s="325">
        <f>'⑦-2損益計算書（販売・サービス）'!I37</f>
        <v>0</v>
      </c>
      <c r="T37" s="305" t="e">
        <f t="shared" si="4"/>
        <v>#DIV/0!</v>
      </c>
      <c r="U37" s="369"/>
      <c r="V37" s="305" t="e">
        <f t="shared" si="5"/>
        <v>#DIV/0!</v>
      </c>
      <c r="W37" s="325">
        <f t="shared" si="14"/>
        <v>0</v>
      </c>
      <c r="X37" s="349" t="e">
        <f t="shared" si="15"/>
        <v>#DIV/0!</v>
      </c>
      <c r="Y37" s="354"/>
      <c r="Z37" s="325">
        <f>'⑦-2損益計算書（販売・サービス）'!K37</f>
        <v>0</v>
      </c>
      <c r="AA37" s="305" t="e">
        <f t="shared" si="6"/>
        <v>#DIV/0!</v>
      </c>
      <c r="AB37" s="369"/>
      <c r="AC37" s="305" t="e">
        <f t="shared" si="7"/>
        <v>#DIV/0!</v>
      </c>
      <c r="AD37" s="325">
        <f t="shared" si="16"/>
        <v>0</v>
      </c>
      <c r="AE37" s="349" t="e">
        <f t="shared" si="17"/>
        <v>#DIV/0!</v>
      </c>
      <c r="AF37" s="354"/>
      <c r="AG37" s="325">
        <f>'⑦-2損益計算書（販売・サービス）'!M37</f>
        <v>0</v>
      </c>
      <c r="AH37" s="305" t="e">
        <f t="shared" si="8"/>
        <v>#DIV/0!</v>
      </c>
      <c r="AI37" s="369"/>
      <c r="AJ37" s="305" t="e">
        <f t="shared" si="9"/>
        <v>#DIV/0!</v>
      </c>
      <c r="AK37" s="325">
        <f t="shared" si="18"/>
        <v>0</v>
      </c>
      <c r="AL37" s="349" t="e">
        <f t="shared" si="19"/>
        <v>#DIV/0!</v>
      </c>
      <c r="AM37" s="354"/>
    </row>
    <row r="38" spans="1:39" s="264" customFormat="1" ht="12.75" customHeight="1">
      <c r="A38" s="387" t="str">
        <f>'⑦-2損益計算書（販売・サービス）'!A38</f>
        <v>水道光熱費</v>
      </c>
      <c r="B38" s="381">
        <f>'⑦-2損益計算書（販売・サービス）'!B38</f>
        <v>0</v>
      </c>
      <c r="C38" s="305" t="e">
        <f t="shared" si="0"/>
        <v>#DIV/0!</v>
      </c>
      <c r="D38" s="341">
        <f>'⑦-1損益計算書（製造業）'!D38</f>
        <v>0</v>
      </c>
      <c r="E38" s="325">
        <f>'⑦-2損益計算書（販売・サービス）'!E38</f>
        <v>0</v>
      </c>
      <c r="F38" s="305" t="e">
        <f t="shared" si="1"/>
        <v>#DIV/0!</v>
      </c>
      <c r="G38" s="369"/>
      <c r="H38" s="305" t="e">
        <f t="shared" si="1"/>
        <v>#DIV/0!</v>
      </c>
      <c r="I38" s="325">
        <f t="shared" si="10"/>
        <v>0</v>
      </c>
      <c r="J38" s="349" t="e">
        <f t="shared" si="11"/>
        <v>#DIV/0!</v>
      </c>
      <c r="K38" s="354"/>
      <c r="L38" s="325">
        <f>'⑦-2損益計算書（販売・サービス）'!G38</f>
        <v>0</v>
      </c>
      <c r="M38" s="305" t="e">
        <f t="shared" si="2"/>
        <v>#DIV/0!</v>
      </c>
      <c r="N38" s="369"/>
      <c r="O38" s="305" t="e">
        <f t="shared" si="3"/>
        <v>#DIV/0!</v>
      </c>
      <c r="P38" s="325">
        <f t="shared" si="12"/>
        <v>0</v>
      </c>
      <c r="Q38" s="349" t="e">
        <f t="shared" si="13"/>
        <v>#DIV/0!</v>
      </c>
      <c r="R38" s="354"/>
      <c r="S38" s="325">
        <f>'⑦-2損益計算書（販売・サービス）'!I38</f>
        <v>0</v>
      </c>
      <c r="T38" s="305" t="e">
        <f t="shared" si="4"/>
        <v>#DIV/0!</v>
      </c>
      <c r="U38" s="369"/>
      <c r="V38" s="305" t="e">
        <f t="shared" si="5"/>
        <v>#DIV/0!</v>
      </c>
      <c r="W38" s="325">
        <f t="shared" si="14"/>
        <v>0</v>
      </c>
      <c r="X38" s="349" t="e">
        <f t="shared" si="15"/>
        <v>#DIV/0!</v>
      </c>
      <c r="Y38" s="354"/>
      <c r="Z38" s="325">
        <f>'⑦-2損益計算書（販売・サービス）'!K38</f>
        <v>0</v>
      </c>
      <c r="AA38" s="305" t="e">
        <f t="shared" si="6"/>
        <v>#DIV/0!</v>
      </c>
      <c r="AB38" s="369"/>
      <c r="AC38" s="305" t="e">
        <f t="shared" si="7"/>
        <v>#DIV/0!</v>
      </c>
      <c r="AD38" s="325">
        <f t="shared" si="16"/>
        <v>0</v>
      </c>
      <c r="AE38" s="349" t="e">
        <f t="shared" si="17"/>
        <v>#DIV/0!</v>
      </c>
      <c r="AF38" s="354"/>
      <c r="AG38" s="325">
        <f>'⑦-2損益計算書（販売・サービス）'!M38</f>
        <v>0</v>
      </c>
      <c r="AH38" s="305" t="e">
        <f t="shared" si="8"/>
        <v>#DIV/0!</v>
      </c>
      <c r="AI38" s="369"/>
      <c r="AJ38" s="305" t="e">
        <f t="shared" si="9"/>
        <v>#DIV/0!</v>
      </c>
      <c r="AK38" s="325">
        <f t="shared" si="18"/>
        <v>0</v>
      </c>
      <c r="AL38" s="349" t="e">
        <f t="shared" si="19"/>
        <v>#DIV/0!</v>
      </c>
      <c r="AM38" s="354"/>
    </row>
    <row r="39" spans="1:39" s="264" customFormat="1" ht="12.75" customHeight="1">
      <c r="A39" s="387" t="str">
        <f>'⑦-2損益計算書（販売・サービス）'!A39</f>
        <v>通信費</v>
      </c>
      <c r="B39" s="381">
        <f>'⑦-2損益計算書（販売・サービス）'!B39</f>
        <v>0</v>
      </c>
      <c r="C39" s="305" t="e">
        <f t="shared" ref="C39:C70" si="20">B39/B$12</f>
        <v>#DIV/0!</v>
      </c>
      <c r="D39" s="341">
        <f>'⑦-1損益計算書（製造業）'!D39</f>
        <v>0</v>
      </c>
      <c r="E39" s="325">
        <f>'⑦-2損益計算書（販売・サービス）'!E39</f>
        <v>0</v>
      </c>
      <c r="F39" s="305" t="e">
        <f t="shared" ref="F39:H70" si="21">E39/E$12</f>
        <v>#DIV/0!</v>
      </c>
      <c r="G39" s="369"/>
      <c r="H39" s="305" t="e">
        <f t="shared" si="21"/>
        <v>#DIV/0!</v>
      </c>
      <c r="I39" s="325">
        <f t="shared" si="10"/>
        <v>0</v>
      </c>
      <c r="J39" s="349" t="e">
        <f t="shared" si="11"/>
        <v>#DIV/0!</v>
      </c>
      <c r="K39" s="354"/>
      <c r="L39" s="325">
        <f>'⑦-2損益計算書（販売・サービス）'!G39</f>
        <v>0</v>
      </c>
      <c r="M39" s="305" t="e">
        <f t="shared" ref="M39:M70" si="22">L39/L$12</f>
        <v>#DIV/0!</v>
      </c>
      <c r="N39" s="369"/>
      <c r="O39" s="305" t="e">
        <f t="shared" ref="O39:O70" si="23">N39/N$12</f>
        <v>#DIV/0!</v>
      </c>
      <c r="P39" s="325">
        <f t="shared" si="12"/>
        <v>0</v>
      </c>
      <c r="Q39" s="349" t="e">
        <f t="shared" si="13"/>
        <v>#DIV/0!</v>
      </c>
      <c r="R39" s="354"/>
      <c r="S39" s="325">
        <f>'⑦-2損益計算書（販売・サービス）'!I39</f>
        <v>0</v>
      </c>
      <c r="T39" s="305" t="e">
        <f t="shared" ref="T39:T70" si="24">S39/S$12</f>
        <v>#DIV/0!</v>
      </c>
      <c r="U39" s="369"/>
      <c r="V39" s="305" t="e">
        <f t="shared" ref="V39:V70" si="25">U39/U$12</f>
        <v>#DIV/0!</v>
      </c>
      <c r="W39" s="325">
        <f t="shared" si="14"/>
        <v>0</v>
      </c>
      <c r="X39" s="349" t="e">
        <f t="shared" si="15"/>
        <v>#DIV/0!</v>
      </c>
      <c r="Y39" s="354"/>
      <c r="Z39" s="325">
        <f>'⑦-2損益計算書（販売・サービス）'!K39</f>
        <v>0</v>
      </c>
      <c r="AA39" s="305" t="e">
        <f t="shared" ref="AA39:AA70" si="26">Z39/Z$12</f>
        <v>#DIV/0!</v>
      </c>
      <c r="AB39" s="369"/>
      <c r="AC39" s="305" t="e">
        <f t="shared" ref="AC39:AC70" si="27">AB39/AB$12</f>
        <v>#DIV/0!</v>
      </c>
      <c r="AD39" s="325">
        <f t="shared" si="16"/>
        <v>0</v>
      </c>
      <c r="AE39" s="349" t="e">
        <f t="shared" si="17"/>
        <v>#DIV/0!</v>
      </c>
      <c r="AF39" s="354"/>
      <c r="AG39" s="325">
        <f>'⑦-2損益計算書（販売・サービス）'!M39</f>
        <v>0</v>
      </c>
      <c r="AH39" s="305" t="e">
        <f t="shared" ref="AH39:AH70" si="28">AG39/AG$12</f>
        <v>#DIV/0!</v>
      </c>
      <c r="AI39" s="369"/>
      <c r="AJ39" s="305" t="e">
        <f t="shared" ref="AJ39:AJ70" si="29">AI39/AI$12</f>
        <v>#DIV/0!</v>
      </c>
      <c r="AK39" s="325">
        <f t="shared" si="18"/>
        <v>0</v>
      </c>
      <c r="AL39" s="349" t="e">
        <f t="shared" si="19"/>
        <v>#DIV/0!</v>
      </c>
      <c r="AM39" s="354"/>
    </row>
    <row r="40" spans="1:39" s="264" customFormat="1" ht="12.75" customHeight="1">
      <c r="A40" s="387" t="str">
        <f>'⑦-2損益計算書（販売・サービス）'!A40</f>
        <v>旅費交通費</v>
      </c>
      <c r="B40" s="381">
        <f>'⑦-2損益計算書（販売・サービス）'!B40</f>
        <v>0</v>
      </c>
      <c r="C40" s="305" t="e">
        <f t="shared" si="20"/>
        <v>#DIV/0!</v>
      </c>
      <c r="D40" s="341">
        <f>'⑦-1損益計算書（製造業）'!D40</f>
        <v>0</v>
      </c>
      <c r="E40" s="325">
        <f>'⑦-2損益計算書（販売・サービス）'!E40</f>
        <v>0</v>
      </c>
      <c r="F40" s="305" t="e">
        <f t="shared" si="21"/>
        <v>#DIV/0!</v>
      </c>
      <c r="G40" s="369"/>
      <c r="H40" s="305" t="e">
        <f t="shared" si="21"/>
        <v>#DIV/0!</v>
      </c>
      <c r="I40" s="325">
        <f t="shared" si="10"/>
        <v>0</v>
      </c>
      <c r="J40" s="349" t="e">
        <f t="shared" si="11"/>
        <v>#DIV/0!</v>
      </c>
      <c r="K40" s="354"/>
      <c r="L40" s="325">
        <f>'⑦-2損益計算書（販売・サービス）'!G40</f>
        <v>0</v>
      </c>
      <c r="M40" s="305" t="e">
        <f t="shared" si="22"/>
        <v>#DIV/0!</v>
      </c>
      <c r="N40" s="369"/>
      <c r="O40" s="305" t="e">
        <f t="shared" si="23"/>
        <v>#DIV/0!</v>
      </c>
      <c r="P40" s="325">
        <f t="shared" si="12"/>
        <v>0</v>
      </c>
      <c r="Q40" s="349" t="e">
        <f t="shared" si="13"/>
        <v>#DIV/0!</v>
      </c>
      <c r="R40" s="354"/>
      <c r="S40" s="325">
        <f>'⑦-2損益計算書（販売・サービス）'!I40</f>
        <v>0</v>
      </c>
      <c r="T40" s="305" t="e">
        <f t="shared" si="24"/>
        <v>#DIV/0!</v>
      </c>
      <c r="U40" s="369"/>
      <c r="V40" s="305" t="e">
        <f t="shared" si="25"/>
        <v>#DIV/0!</v>
      </c>
      <c r="W40" s="325">
        <f t="shared" si="14"/>
        <v>0</v>
      </c>
      <c r="X40" s="349" t="e">
        <f t="shared" si="15"/>
        <v>#DIV/0!</v>
      </c>
      <c r="Y40" s="354"/>
      <c r="Z40" s="325">
        <f>'⑦-2損益計算書（販売・サービス）'!K40</f>
        <v>0</v>
      </c>
      <c r="AA40" s="305" t="e">
        <f t="shared" si="26"/>
        <v>#DIV/0!</v>
      </c>
      <c r="AB40" s="369"/>
      <c r="AC40" s="305" t="e">
        <f t="shared" si="27"/>
        <v>#DIV/0!</v>
      </c>
      <c r="AD40" s="325">
        <f t="shared" si="16"/>
        <v>0</v>
      </c>
      <c r="AE40" s="349" t="e">
        <f t="shared" si="17"/>
        <v>#DIV/0!</v>
      </c>
      <c r="AF40" s="354"/>
      <c r="AG40" s="325">
        <f>'⑦-2損益計算書（販売・サービス）'!M40</f>
        <v>0</v>
      </c>
      <c r="AH40" s="305" t="e">
        <f t="shared" si="28"/>
        <v>#DIV/0!</v>
      </c>
      <c r="AI40" s="369"/>
      <c r="AJ40" s="305" t="e">
        <f t="shared" si="29"/>
        <v>#DIV/0!</v>
      </c>
      <c r="AK40" s="325">
        <f t="shared" si="18"/>
        <v>0</v>
      </c>
      <c r="AL40" s="349" t="e">
        <f t="shared" si="19"/>
        <v>#DIV/0!</v>
      </c>
      <c r="AM40" s="354"/>
    </row>
    <row r="41" spans="1:39" s="264" customFormat="1" ht="12.75" customHeight="1">
      <c r="A41" s="387" t="str">
        <f>'⑦-2損益計算書（販売・サービス）'!A41</f>
        <v>事務用・消耗品費</v>
      </c>
      <c r="B41" s="381">
        <f>'⑦-2損益計算書（販売・サービス）'!B41</f>
        <v>0</v>
      </c>
      <c r="C41" s="305" t="e">
        <f t="shared" si="20"/>
        <v>#DIV/0!</v>
      </c>
      <c r="D41" s="341">
        <f>'⑦-1損益計算書（製造業）'!D41</f>
        <v>0</v>
      </c>
      <c r="E41" s="325">
        <f>'⑦-2損益計算書（販売・サービス）'!E41</f>
        <v>0</v>
      </c>
      <c r="F41" s="305" t="e">
        <f t="shared" si="21"/>
        <v>#DIV/0!</v>
      </c>
      <c r="G41" s="369"/>
      <c r="H41" s="305" t="e">
        <f t="shared" si="21"/>
        <v>#DIV/0!</v>
      </c>
      <c r="I41" s="325">
        <f t="shared" si="10"/>
        <v>0</v>
      </c>
      <c r="J41" s="349" t="e">
        <f t="shared" si="11"/>
        <v>#DIV/0!</v>
      </c>
      <c r="K41" s="354"/>
      <c r="L41" s="325">
        <f>'⑦-2損益計算書（販売・サービス）'!G41</f>
        <v>0</v>
      </c>
      <c r="M41" s="305" t="e">
        <f t="shared" si="22"/>
        <v>#DIV/0!</v>
      </c>
      <c r="N41" s="369"/>
      <c r="O41" s="305" t="e">
        <f t="shared" si="23"/>
        <v>#DIV/0!</v>
      </c>
      <c r="P41" s="325">
        <f t="shared" si="12"/>
        <v>0</v>
      </c>
      <c r="Q41" s="349" t="e">
        <f t="shared" si="13"/>
        <v>#DIV/0!</v>
      </c>
      <c r="R41" s="354"/>
      <c r="S41" s="325">
        <f>'⑦-2損益計算書（販売・サービス）'!I41</f>
        <v>0</v>
      </c>
      <c r="T41" s="305" t="e">
        <f t="shared" si="24"/>
        <v>#DIV/0!</v>
      </c>
      <c r="U41" s="369"/>
      <c r="V41" s="305" t="e">
        <f t="shared" si="25"/>
        <v>#DIV/0!</v>
      </c>
      <c r="W41" s="325">
        <f t="shared" si="14"/>
        <v>0</v>
      </c>
      <c r="X41" s="349" t="e">
        <f t="shared" si="15"/>
        <v>#DIV/0!</v>
      </c>
      <c r="Y41" s="354"/>
      <c r="Z41" s="325">
        <f>'⑦-2損益計算書（販売・サービス）'!K41</f>
        <v>0</v>
      </c>
      <c r="AA41" s="305" t="e">
        <f t="shared" si="26"/>
        <v>#DIV/0!</v>
      </c>
      <c r="AB41" s="369"/>
      <c r="AC41" s="305" t="e">
        <f t="shared" si="27"/>
        <v>#DIV/0!</v>
      </c>
      <c r="AD41" s="325">
        <f t="shared" si="16"/>
        <v>0</v>
      </c>
      <c r="AE41" s="349" t="e">
        <f t="shared" si="17"/>
        <v>#DIV/0!</v>
      </c>
      <c r="AF41" s="354"/>
      <c r="AG41" s="325">
        <f>'⑦-2損益計算書（販売・サービス）'!M41</f>
        <v>0</v>
      </c>
      <c r="AH41" s="305" t="e">
        <f t="shared" si="28"/>
        <v>#DIV/0!</v>
      </c>
      <c r="AI41" s="369"/>
      <c r="AJ41" s="305" t="e">
        <f t="shared" si="29"/>
        <v>#DIV/0!</v>
      </c>
      <c r="AK41" s="325">
        <f t="shared" si="18"/>
        <v>0</v>
      </c>
      <c r="AL41" s="349" t="e">
        <f t="shared" si="19"/>
        <v>#DIV/0!</v>
      </c>
      <c r="AM41" s="354"/>
    </row>
    <row r="42" spans="1:39" s="264" customFormat="1" ht="12.75" customHeight="1">
      <c r="A42" s="387" t="str">
        <f>'⑦-2損益計算書（販売・サービス）'!A42</f>
        <v>修繕費</v>
      </c>
      <c r="B42" s="381">
        <f>'⑦-2損益計算書（販売・サービス）'!B42</f>
        <v>0</v>
      </c>
      <c r="C42" s="305" t="e">
        <f t="shared" si="20"/>
        <v>#DIV/0!</v>
      </c>
      <c r="D42" s="341">
        <f>'⑦-1損益計算書（製造業）'!D42</f>
        <v>0</v>
      </c>
      <c r="E42" s="325">
        <f>'⑦-2損益計算書（販売・サービス）'!E42</f>
        <v>0</v>
      </c>
      <c r="F42" s="305" t="e">
        <f t="shared" si="21"/>
        <v>#DIV/0!</v>
      </c>
      <c r="G42" s="369"/>
      <c r="H42" s="305" t="e">
        <f t="shared" si="21"/>
        <v>#DIV/0!</v>
      </c>
      <c r="I42" s="325">
        <f t="shared" si="10"/>
        <v>0</v>
      </c>
      <c r="J42" s="349" t="e">
        <f t="shared" si="11"/>
        <v>#DIV/0!</v>
      </c>
      <c r="K42" s="354"/>
      <c r="L42" s="325">
        <f>'⑦-2損益計算書（販売・サービス）'!G42</f>
        <v>0</v>
      </c>
      <c r="M42" s="305" t="e">
        <f t="shared" si="22"/>
        <v>#DIV/0!</v>
      </c>
      <c r="N42" s="369"/>
      <c r="O42" s="305" t="e">
        <f t="shared" si="23"/>
        <v>#DIV/0!</v>
      </c>
      <c r="P42" s="325">
        <f t="shared" si="12"/>
        <v>0</v>
      </c>
      <c r="Q42" s="349" t="e">
        <f t="shared" si="13"/>
        <v>#DIV/0!</v>
      </c>
      <c r="R42" s="354"/>
      <c r="S42" s="325">
        <f>'⑦-2損益計算書（販売・サービス）'!I42</f>
        <v>0</v>
      </c>
      <c r="T42" s="305" t="e">
        <f t="shared" si="24"/>
        <v>#DIV/0!</v>
      </c>
      <c r="U42" s="369"/>
      <c r="V42" s="305" t="e">
        <f t="shared" si="25"/>
        <v>#DIV/0!</v>
      </c>
      <c r="W42" s="325">
        <f t="shared" si="14"/>
        <v>0</v>
      </c>
      <c r="X42" s="349" t="e">
        <f t="shared" si="15"/>
        <v>#DIV/0!</v>
      </c>
      <c r="Y42" s="354"/>
      <c r="Z42" s="325">
        <f>'⑦-2損益計算書（販売・サービス）'!K42</f>
        <v>0</v>
      </c>
      <c r="AA42" s="305" t="e">
        <f t="shared" si="26"/>
        <v>#DIV/0!</v>
      </c>
      <c r="AB42" s="369"/>
      <c r="AC42" s="305" t="e">
        <f t="shared" si="27"/>
        <v>#DIV/0!</v>
      </c>
      <c r="AD42" s="325">
        <f t="shared" si="16"/>
        <v>0</v>
      </c>
      <c r="AE42" s="349" t="e">
        <f t="shared" si="17"/>
        <v>#DIV/0!</v>
      </c>
      <c r="AF42" s="354"/>
      <c r="AG42" s="325">
        <f>'⑦-2損益計算書（販売・サービス）'!M42</f>
        <v>0</v>
      </c>
      <c r="AH42" s="305" t="e">
        <f t="shared" si="28"/>
        <v>#DIV/0!</v>
      </c>
      <c r="AI42" s="369"/>
      <c r="AJ42" s="305" t="e">
        <f t="shared" si="29"/>
        <v>#DIV/0!</v>
      </c>
      <c r="AK42" s="325">
        <f t="shared" si="18"/>
        <v>0</v>
      </c>
      <c r="AL42" s="349" t="e">
        <f t="shared" si="19"/>
        <v>#DIV/0!</v>
      </c>
      <c r="AM42" s="354"/>
    </row>
    <row r="43" spans="1:39" s="264" customFormat="1" ht="12.75" customHeight="1">
      <c r="A43" s="387" t="str">
        <f>'⑦-2損益計算書（販売・サービス）'!A43</f>
        <v>租税公課</v>
      </c>
      <c r="B43" s="381">
        <f>'⑦-2損益計算書（販売・サービス）'!B43</f>
        <v>0</v>
      </c>
      <c r="C43" s="305" t="e">
        <f t="shared" si="20"/>
        <v>#DIV/0!</v>
      </c>
      <c r="D43" s="341">
        <f>'⑦-1損益計算書（製造業）'!D43</f>
        <v>0</v>
      </c>
      <c r="E43" s="325">
        <f>'⑦-2損益計算書（販売・サービス）'!E43</f>
        <v>0</v>
      </c>
      <c r="F43" s="305" t="e">
        <f t="shared" si="21"/>
        <v>#DIV/0!</v>
      </c>
      <c r="G43" s="369"/>
      <c r="H43" s="305" t="e">
        <f t="shared" si="21"/>
        <v>#DIV/0!</v>
      </c>
      <c r="I43" s="325">
        <f t="shared" si="10"/>
        <v>0</v>
      </c>
      <c r="J43" s="349" t="e">
        <f t="shared" si="11"/>
        <v>#DIV/0!</v>
      </c>
      <c r="K43" s="354"/>
      <c r="L43" s="325">
        <f>'⑦-2損益計算書（販売・サービス）'!G43</f>
        <v>0</v>
      </c>
      <c r="M43" s="305" t="e">
        <f t="shared" si="22"/>
        <v>#DIV/0!</v>
      </c>
      <c r="N43" s="369"/>
      <c r="O43" s="305" t="e">
        <f t="shared" si="23"/>
        <v>#DIV/0!</v>
      </c>
      <c r="P43" s="325">
        <f t="shared" si="12"/>
        <v>0</v>
      </c>
      <c r="Q43" s="349" t="e">
        <f t="shared" si="13"/>
        <v>#DIV/0!</v>
      </c>
      <c r="R43" s="354"/>
      <c r="S43" s="325">
        <f>'⑦-2損益計算書（販売・サービス）'!I43</f>
        <v>0</v>
      </c>
      <c r="T43" s="305" t="e">
        <f t="shared" si="24"/>
        <v>#DIV/0!</v>
      </c>
      <c r="U43" s="369"/>
      <c r="V43" s="305" t="e">
        <f t="shared" si="25"/>
        <v>#DIV/0!</v>
      </c>
      <c r="W43" s="325">
        <f t="shared" si="14"/>
        <v>0</v>
      </c>
      <c r="X43" s="349" t="e">
        <f t="shared" si="15"/>
        <v>#DIV/0!</v>
      </c>
      <c r="Y43" s="354"/>
      <c r="Z43" s="325">
        <f>'⑦-2損益計算書（販売・サービス）'!K43</f>
        <v>0</v>
      </c>
      <c r="AA43" s="305" t="e">
        <f t="shared" si="26"/>
        <v>#DIV/0!</v>
      </c>
      <c r="AB43" s="369"/>
      <c r="AC43" s="305" t="e">
        <f t="shared" si="27"/>
        <v>#DIV/0!</v>
      </c>
      <c r="AD43" s="325">
        <f t="shared" si="16"/>
        <v>0</v>
      </c>
      <c r="AE43" s="349" t="e">
        <f t="shared" si="17"/>
        <v>#DIV/0!</v>
      </c>
      <c r="AF43" s="354"/>
      <c r="AG43" s="325">
        <f>'⑦-2損益計算書（販売・サービス）'!M43</f>
        <v>0</v>
      </c>
      <c r="AH43" s="305" t="e">
        <f t="shared" si="28"/>
        <v>#DIV/0!</v>
      </c>
      <c r="AI43" s="369"/>
      <c r="AJ43" s="305" t="e">
        <f t="shared" si="29"/>
        <v>#DIV/0!</v>
      </c>
      <c r="AK43" s="325">
        <f t="shared" si="18"/>
        <v>0</v>
      </c>
      <c r="AL43" s="349" t="e">
        <f t="shared" si="19"/>
        <v>#DIV/0!</v>
      </c>
      <c r="AM43" s="354"/>
    </row>
    <row r="44" spans="1:39" s="264" customFormat="1" ht="12.75" customHeight="1">
      <c r="A44" s="387" t="str">
        <f>'⑦-2損益計算書（販売・サービス）'!A44</f>
        <v>減価償却費</v>
      </c>
      <c r="B44" s="381">
        <f>'⑦-2損益計算書（販売・サービス）'!B44</f>
        <v>0</v>
      </c>
      <c r="C44" s="305" t="e">
        <f t="shared" si="20"/>
        <v>#DIV/0!</v>
      </c>
      <c r="D44" s="341">
        <f>'⑦-1損益計算書（製造業）'!D44</f>
        <v>0</v>
      </c>
      <c r="E44" s="325">
        <f>'⑦-2損益計算書（販売・サービス）'!E44</f>
        <v>0</v>
      </c>
      <c r="F44" s="305" t="e">
        <f t="shared" si="21"/>
        <v>#DIV/0!</v>
      </c>
      <c r="G44" s="369"/>
      <c r="H44" s="305" t="e">
        <f t="shared" si="21"/>
        <v>#DIV/0!</v>
      </c>
      <c r="I44" s="325">
        <f t="shared" si="10"/>
        <v>0</v>
      </c>
      <c r="J44" s="349" t="e">
        <f t="shared" si="11"/>
        <v>#DIV/0!</v>
      </c>
      <c r="K44" s="354"/>
      <c r="L44" s="325">
        <f>'⑦-2損益計算書（販売・サービス）'!G44</f>
        <v>0</v>
      </c>
      <c r="M44" s="305" t="e">
        <f t="shared" si="22"/>
        <v>#DIV/0!</v>
      </c>
      <c r="N44" s="369"/>
      <c r="O44" s="305" t="e">
        <f t="shared" si="23"/>
        <v>#DIV/0!</v>
      </c>
      <c r="P44" s="325">
        <f t="shared" si="12"/>
        <v>0</v>
      </c>
      <c r="Q44" s="349" t="e">
        <f t="shared" si="13"/>
        <v>#DIV/0!</v>
      </c>
      <c r="R44" s="354"/>
      <c r="S44" s="325">
        <f>'⑦-2損益計算書（販売・サービス）'!I44</f>
        <v>0</v>
      </c>
      <c r="T44" s="305" t="e">
        <f t="shared" si="24"/>
        <v>#DIV/0!</v>
      </c>
      <c r="U44" s="369"/>
      <c r="V44" s="305" t="e">
        <f t="shared" si="25"/>
        <v>#DIV/0!</v>
      </c>
      <c r="W44" s="325">
        <f t="shared" si="14"/>
        <v>0</v>
      </c>
      <c r="X44" s="349" t="e">
        <f t="shared" si="15"/>
        <v>#DIV/0!</v>
      </c>
      <c r="Y44" s="354"/>
      <c r="Z44" s="325">
        <f>'⑦-2損益計算書（販売・サービス）'!K44</f>
        <v>0</v>
      </c>
      <c r="AA44" s="305" t="e">
        <f t="shared" si="26"/>
        <v>#DIV/0!</v>
      </c>
      <c r="AB44" s="369"/>
      <c r="AC44" s="305" t="e">
        <f t="shared" si="27"/>
        <v>#DIV/0!</v>
      </c>
      <c r="AD44" s="325">
        <f t="shared" si="16"/>
        <v>0</v>
      </c>
      <c r="AE44" s="349" t="e">
        <f t="shared" si="17"/>
        <v>#DIV/0!</v>
      </c>
      <c r="AF44" s="354"/>
      <c r="AG44" s="325">
        <f>'⑦-2損益計算書（販売・サービス）'!M44</f>
        <v>0</v>
      </c>
      <c r="AH44" s="305" t="e">
        <f t="shared" si="28"/>
        <v>#DIV/0!</v>
      </c>
      <c r="AI44" s="369"/>
      <c r="AJ44" s="305" t="e">
        <f t="shared" si="29"/>
        <v>#DIV/0!</v>
      </c>
      <c r="AK44" s="325">
        <f t="shared" si="18"/>
        <v>0</v>
      </c>
      <c r="AL44" s="349" t="e">
        <f t="shared" si="19"/>
        <v>#DIV/0!</v>
      </c>
      <c r="AM44" s="354"/>
    </row>
    <row r="45" spans="1:39" s="264" customFormat="1" ht="12.75" customHeight="1">
      <c r="A45" s="387" t="str">
        <f>'⑦-2損益計算書（販売・サービス）'!A45</f>
        <v>貸倒損・引当損</v>
      </c>
      <c r="B45" s="381">
        <f>'⑦-2損益計算書（販売・サービス）'!B45</f>
        <v>0</v>
      </c>
      <c r="C45" s="305" t="e">
        <f t="shared" si="20"/>
        <v>#DIV/0!</v>
      </c>
      <c r="D45" s="341">
        <f>'⑦-1損益計算書（製造業）'!D45</f>
        <v>0</v>
      </c>
      <c r="E45" s="325">
        <f>'⑦-2損益計算書（販売・サービス）'!E45</f>
        <v>0</v>
      </c>
      <c r="F45" s="305" t="e">
        <f t="shared" si="21"/>
        <v>#DIV/0!</v>
      </c>
      <c r="G45" s="369"/>
      <c r="H45" s="305" t="e">
        <f t="shared" si="21"/>
        <v>#DIV/0!</v>
      </c>
      <c r="I45" s="325">
        <f t="shared" si="10"/>
        <v>0</v>
      </c>
      <c r="J45" s="349" t="e">
        <f t="shared" si="11"/>
        <v>#DIV/0!</v>
      </c>
      <c r="K45" s="354"/>
      <c r="L45" s="325">
        <f>'⑦-2損益計算書（販売・サービス）'!G45</f>
        <v>0</v>
      </c>
      <c r="M45" s="305" t="e">
        <f t="shared" si="22"/>
        <v>#DIV/0!</v>
      </c>
      <c r="N45" s="369"/>
      <c r="O45" s="305" t="e">
        <f t="shared" si="23"/>
        <v>#DIV/0!</v>
      </c>
      <c r="P45" s="325">
        <f t="shared" si="12"/>
        <v>0</v>
      </c>
      <c r="Q45" s="349" t="e">
        <f t="shared" si="13"/>
        <v>#DIV/0!</v>
      </c>
      <c r="R45" s="354"/>
      <c r="S45" s="325">
        <f>'⑦-2損益計算書（販売・サービス）'!I45</f>
        <v>0</v>
      </c>
      <c r="T45" s="305" t="e">
        <f t="shared" si="24"/>
        <v>#DIV/0!</v>
      </c>
      <c r="U45" s="369"/>
      <c r="V45" s="305" t="e">
        <f t="shared" si="25"/>
        <v>#DIV/0!</v>
      </c>
      <c r="W45" s="325">
        <f t="shared" si="14"/>
        <v>0</v>
      </c>
      <c r="X45" s="349" t="e">
        <f t="shared" si="15"/>
        <v>#DIV/0!</v>
      </c>
      <c r="Y45" s="354"/>
      <c r="Z45" s="325">
        <f>'⑦-2損益計算書（販売・サービス）'!K45</f>
        <v>0</v>
      </c>
      <c r="AA45" s="305" t="e">
        <f t="shared" si="26"/>
        <v>#DIV/0!</v>
      </c>
      <c r="AB45" s="369"/>
      <c r="AC45" s="305" t="e">
        <f t="shared" si="27"/>
        <v>#DIV/0!</v>
      </c>
      <c r="AD45" s="325">
        <f t="shared" si="16"/>
        <v>0</v>
      </c>
      <c r="AE45" s="349" t="e">
        <f t="shared" si="17"/>
        <v>#DIV/0!</v>
      </c>
      <c r="AF45" s="354"/>
      <c r="AG45" s="325">
        <f>'⑦-2損益計算書（販売・サービス）'!M45</f>
        <v>0</v>
      </c>
      <c r="AH45" s="305" t="e">
        <f t="shared" si="28"/>
        <v>#DIV/0!</v>
      </c>
      <c r="AI45" s="369"/>
      <c r="AJ45" s="305" t="e">
        <f t="shared" si="29"/>
        <v>#DIV/0!</v>
      </c>
      <c r="AK45" s="325">
        <f t="shared" si="18"/>
        <v>0</v>
      </c>
      <c r="AL45" s="349" t="e">
        <f t="shared" si="19"/>
        <v>#DIV/0!</v>
      </c>
      <c r="AM45" s="354"/>
    </row>
    <row r="46" spans="1:39" s="264" customFormat="1" ht="12.75" customHeight="1">
      <c r="A46" s="387" t="str">
        <f>'⑦-2損益計算書（販売・サービス）'!A46</f>
        <v>教育研修費</v>
      </c>
      <c r="B46" s="381">
        <f>'⑦-2損益計算書（販売・サービス）'!B46</f>
        <v>0</v>
      </c>
      <c r="C46" s="305" t="e">
        <f t="shared" si="20"/>
        <v>#DIV/0!</v>
      </c>
      <c r="D46" s="341">
        <f>'⑦-1損益計算書（製造業）'!D46</f>
        <v>0</v>
      </c>
      <c r="E46" s="325">
        <f>'⑦-2損益計算書（販売・サービス）'!E46</f>
        <v>0</v>
      </c>
      <c r="F46" s="305" t="e">
        <f t="shared" si="21"/>
        <v>#DIV/0!</v>
      </c>
      <c r="G46" s="369"/>
      <c r="H46" s="305" t="e">
        <f t="shared" si="21"/>
        <v>#DIV/0!</v>
      </c>
      <c r="I46" s="325">
        <f t="shared" si="10"/>
        <v>0</v>
      </c>
      <c r="J46" s="349" t="e">
        <f t="shared" si="11"/>
        <v>#DIV/0!</v>
      </c>
      <c r="K46" s="354"/>
      <c r="L46" s="325">
        <f>'⑦-2損益計算書（販売・サービス）'!G46</f>
        <v>0</v>
      </c>
      <c r="M46" s="305" t="e">
        <f t="shared" si="22"/>
        <v>#DIV/0!</v>
      </c>
      <c r="N46" s="369"/>
      <c r="O46" s="305" t="e">
        <f t="shared" si="23"/>
        <v>#DIV/0!</v>
      </c>
      <c r="P46" s="325">
        <f t="shared" si="12"/>
        <v>0</v>
      </c>
      <c r="Q46" s="349" t="e">
        <f t="shared" si="13"/>
        <v>#DIV/0!</v>
      </c>
      <c r="R46" s="354"/>
      <c r="S46" s="325">
        <f>'⑦-2損益計算書（販売・サービス）'!I46</f>
        <v>0</v>
      </c>
      <c r="T46" s="305" t="e">
        <f t="shared" si="24"/>
        <v>#DIV/0!</v>
      </c>
      <c r="U46" s="369"/>
      <c r="V46" s="305" t="e">
        <f t="shared" si="25"/>
        <v>#DIV/0!</v>
      </c>
      <c r="W46" s="325">
        <f t="shared" si="14"/>
        <v>0</v>
      </c>
      <c r="X46" s="349" t="e">
        <f t="shared" si="15"/>
        <v>#DIV/0!</v>
      </c>
      <c r="Y46" s="354"/>
      <c r="Z46" s="325">
        <f>'⑦-2損益計算書（販売・サービス）'!K46</f>
        <v>0</v>
      </c>
      <c r="AA46" s="305" t="e">
        <f t="shared" si="26"/>
        <v>#DIV/0!</v>
      </c>
      <c r="AB46" s="369"/>
      <c r="AC46" s="305" t="e">
        <f t="shared" si="27"/>
        <v>#DIV/0!</v>
      </c>
      <c r="AD46" s="325">
        <f t="shared" si="16"/>
        <v>0</v>
      </c>
      <c r="AE46" s="349" t="e">
        <f t="shared" si="17"/>
        <v>#DIV/0!</v>
      </c>
      <c r="AF46" s="354"/>
      <c r="AG46" s="325">
        <f>'⑦-2損益計算書（販売・サービス）'!M46</f>
        <v>0</v>
      </c>
      <c r="AH46" s="305" t="e">
        <f t="shared" si="28"/>
        <v>#DIV/0!</v>
      </c>
      <c r="AI46" s="369"/>
      <c r="AJ46" s="305" t="e">
        <f t="shared" si="29"/>
        <v>#DIV/0!</v>
      </c>
      <c r="AK46" s="325">
        <f t="shared" si="18"/>
        <v>0</v>
      </c>
      <c r="AL46" s="349" t="e">
        <f t="shared" si="19"/>
        <v>#DIV/0!</v>
      </c>
      <c r="AM46" s="354"/>
    </row>
    <row r="47" spans="1:39" s="264" customFormat="1" ht="12.75" customHeight="1">
      <c r="A47" s="387" t="str">
        <f>'⑦-2損益計算書（販売・サービス）'!A47</f>
        <v>管理固定費１</v>
      </c>
      <c r="B47" s="381">
        <f>'⑦-2損益計算書（販売・サービス）'!B47</f>
        <v>0</v>
      </c>
      <c r="C47" s="305" t="e">
        <f t="shared" si="20"/>
        <v>#DIV/0!</v>
      </c>
      <c r="D47" s="341">
        <f>'⑦-1損益計算書（製造業）'!D47</f>
        <v>0</v>
      </c>
      <c r="E47" s="325">
        <f>'⑦-2損益計算書（販売・サービス）'!E47</f>
        <v>0</v>
      </c>
      <c r="F47" s="305" t="e">
        <f t="shared" si="21"/>
        <v>#DIV/0!</v>
      </c>
      <c r="G47" s="369"/>
      <c r="H47" s="305" t="e">
        <f t="shared" si="21"/>
        <v>#DIV/0!</v>
      </c>
      <c r="I47" s="325">
        <f t="shared" si="10"/>
        <v>0</v>
      </c>
      <c r="J47" s="349" t="e">
        <f t="shared" si="11"/>
        <v>#DIV/0!</v>
      </c>
      <c r="K47" s="354"/>
      <c r="L47" s="325">
        <f>'⑦-2損益計算書（販売・サービス）'!G47</f>
        <v>0</v>
      </c>
      <c r="M47" s="305" t="e">
        <f t="shared" si="22"/>
        <v>#DIV/0!</v>
      </c>
      <c r="N47" s="369"/>
      <c r="O47" s="305" t="e">
        <f t="shared" si="23"/>
        <v>#DIV/0!</v>
      </c>
      <c r="P47" s="325">
        <f t="shared" si="12"/>
        <v>0</v>
      </c>
      <c r="Q47" s="349" t="e">
        <f t="shared" si="13"/>
        <v>#DIV/0!</v>
      </c>
      <c r="R47" s="354"/>
      <c r="S47" s="325">
        <f>'⑦-2損益計算書（販売・サービス）'!I47</f>
        <v>0</v>
      </c>
      <c r="T47" s="305" t="e">
        <f t="shared" si="24"/>
        <v>#DIV/0!</v>
      </c>
      <c r="U47" s="369"/>
      <c r="V47" s="305" t="e">
        <f t="shared" si="25"/>
        <v>#DIV/0!</v>
      </c>
      <c r="W47" s="325">
        <f t="shared" si="14"/>
        <v>0</v>
      </c>
      <c r="X47" s="349" t="e">
        <f t="shared" si="15"/>
        <v>#DIV/0!</v>
      </c>
      <c r="Y47" s="354"/>
      <c r="Z47" s="325">
        <f>'⑦-2損益計算書（販売・サービス）'!K47</f>
        <v>0</v>
      </c>
      <c r="AA47" s="305" t="e">
        <f t="shared" si="26"/>
        <v>#DIV/0!</v>
      </c>
      <c r="AB47" s="369"/>
      <c r="AC47" s="305" t="e">
        <f t="shared" si="27"/>
        <v>#DIV/0!</v>
      </c>
      <c r="AD47" s="325">
        <f t="shared" si="16"/>
        <v>0</v>
      </c>
      <c r="AE47" s="349" t="e">
        <f t="shared" si="17"/>
        <v>#DIV/0!</v>
      </c>
      <c r="AF47" s="354"/>
      <c r="AG47" s="325">
        <f>'⑦-2損益計算書（販売・サービス）'!M47</f>
        <v>0</v>
      </c>
      <c r="AH47" s="305" t="e">
        <f t="shared" si="28"/>
        <v>#DIV/0!</v>
      </c>
      <c r="AI47" s="369"/>
      <c r="AJ47" s="305" t="e">
        <f t="shared" si="29"/>
        <v>#DIV/0!</v>
      </c>
      <c r="AK47" s="325">
        <f t="shared" si="18"/>
        <v>0</v>
      </c>
      <c r="AL47" s="349" t="e">
        <f t="shared" si="19"/>
        <v>#DIV/0!</v>
      </c>
      <c r="AM47" s="354"/>
    </row>
    <row r="48" spans="1:39" s="264" customFormat="1" ht="12.75" customHeight="1">
      <c r="A48" s="387" t="str">
        <f>'⑦-2損益計算書（販売・サービス）'!A48</f>
        <v>管理固定費２</v>
      </c>
      <c r="B48" s="381">
        <f>'⑦-2損益計算書（販売・サービス）'!B48</f>
        <v>0</v>
      </c>
      <c r="C48" s="305" t="e">
        <f t="shared" si="20"/>
        <v>#DIV/0!</v>
      </c>
      <c r="D48" s="341">
        <f>'⑦-1損益計算書（製造業）'!D48</f>
        <v>0</v>
      </c>
      <c r="E48" s="325">
        <f>'⑦-2損益計算書（販売・サービス）'!E48</f>
        <v>0</v>
      </c>
      <c r="F48" s="305" t="e">
        <f t="shared" si="21"/>
        <v>#DIV/0!</v>
      </c>
      <c r="G48" s="369"/>
      <c r="H48" s="305" t="e">
        <f t="shared" si="21"/>
        <v>#DIV/0!</v>
      </c>
      <c r="I48" s="325">
        <f t="shared" si="10"/>
        <v>0</v>
      </c>
      <c r="J48" s="349" t="e">
        <f t="shared" si="11"/>
        <v>#DIV/0!</v>
      </c>
      <c r="K48" s="354"/>
      <c r="L48" s="325">
        <f>'⑦-2損益計算書（販売・サービス）'!G48</f>
        <v>0</v>
      </c>
      <c r="M48" s="305" t="e">
        <f t="shared" si="22"/>
        <v>#DIV/0!</v>
      </c>
      <c r="N48" s="369"/>
      <c r="O48" s="305" t="e">
        <f t="shared" si="23"/>
        <v>#DIV/0!</v>
      </c>
      <c r="P48" s="325">
        <f t="shared" si="12"/>
        <v>0</v>
      </c>
      <c r="Q48" s="349" t="e">
        <f t="shared" si="13"/>
        <v>#DIV/0!</v>
      </c>
      <c r="R48" s="354"/>
      <c r="S48" s="325">
        <f>'⑦-2損益計算書（販売・サービス）'!I48</f>
        <v>0</v>
      </c>
      <c r="T48" s="305" t="e">
        <f t="shared" si="24"/>
        <v>#DIV/0!</v>
      </c>
      <c r="U48" s="369"/>
      <c r="V48" s="305" t="e">
        <f t="shared" si="25"/>
        <v>#DIV/0!</v>
      </c>
      <c r="W48" s="325">
        <f t="shared" si="14"/>
        <v>0</v>
      </c>
      <c r="X48" s="349" t="e">
        <f t="shared" si="15"/>
        <v>#DIV/0!</v>
      </c>
      <c r="Y48" s="354"/>
      <c r="Z48" s="325">
        <f>'⑦-2損益計算書（販売・サービス）'!K48</f>
        <v>0</v>
      </c>
      <c r="AA48" s="305" t="e">
        <f t="shared" si="26"/>
        <v>#DIV/0!</v>
      </c>
      <c r="AB48" s="369"/>
      <c r="AC48" s="305" t="e">
        <f t="shared" si="27"/>
        <v>#DIV/0!</v>
      </c>
      <c r="AD48" s="325">
        <f t="shared" si="16"/>
        <v>0</v>
      </c>
      <c r="AE48" s="349" t="e">
        <f t="shared" si="17"/>
        <v>#DIV/0!</v>
      </c>
      <c r="AF48" s="354"/>
      <c r="AG48" s="325">
        <f>'⑦-2損益計算書（販売・サービス）'!M48</f>
        <v>0</v>
      </c>
      <c r="AH48" s="305" t="e">
        <f t="shared" si="28"/>
        <v>#DIV/0!</v>
      </c>
      <c r="AI48" s="369"/>
      <c r="AJ48" s="305" t="e">
        <f t="shared" si="29"/>
        <v>#DIV/0!</v>
      </c>
      <c r="AK48" s="325">
        <f t="shared" si="18"/>
        <v>0</v>
      </c>
      <c r="AL48" s="349" t="e">
        <f t="shared" si="19"/>
        <v>#DIV/0!</v>
      </c>
      <c r="AM48" s="354"/>
    </row>
    <row r="49" spans="1:39" s="264" customFormat="1" ht="12.75" customHeight="1">
      <c r="A49" s="387" t="str">
        <f>'⑦-2損益計算書（販売・サービス）'!A49</f>
        <v>管理固定費３</v>
      </c>
      <c r="B49" s="381">
        <f>'⑦-2損益計算書（販売・サービス）'!B49</f>
        <v>0</v>
      </c>
      <c r="C49" s="305" t="e">
        <f t="shared" si="20"/>
        <v>#DIV/0!</v>
      </c>
      <c r="D49" s="341">
        <f>'⑦-1損益計算書（製造業）'!D49</f>
        <v>0</v>
      </c>
      <c r="E49" s="325">
        <f>'⑦-2損益計算書（販売・サービス）'!E49</f>
        <v>0</v>
      </c>
      <c r="F49" s="305" t="e">
        <f t="shared" si="21"/>
        <v>#DIV/0!</v>
      </c>
      <c r="G49" s="369"/>
      <c r="H49" s="305" t="e">
        <f t="shared" si="21"/>
        <v>#DIV/0!</v>
      </c>
      <c r="I49" s="325">
        <f t="shared" si="10"/>
        <v>0</v>
      </c>
      <c r="J49" s="349" t="e">
        <f t="shared" si="11"/>
        <v>#DIV/0!</v>
      </c>
      <c r="K49" s="354"/>
      <c r="L49" s="325">
        <f>'⑦-2損益計算書（販売・サービス）'!G49</f>
        <v>0</v>
      </c>
      <c r="M49" s="305" t="e">
        <f t="shared" si="22"/>
        <v>#DIV/0!</v>
      </c>
      <c r="N49" s="369"/>
      <c r="O49" s="305" t="e">
        <f t="shared" si="23"/>
        <v>#DIV/0!</v>
      </c>
      <c r="P49" s="325">
        <f t="shared" si="12"/>
        <v>0</v>
      </c>
      <c r="Q49" s="349" t="e">
        <f t="shared" si="13"/>
        <v>#DIV/0!</v>
      </c>
      <c r="R49" s="354"/>
      <c r="S49" s="325">
        <f>'⑦-2損益計算書（販売・サービス）'!I49</f>
        <v>0</v>
      </c>
      <c r="T49" s="305" t="e">
        <f t="shared" si="24"/>
        <v>#DIV/0!</v>
      </c>
      <c r="U49" s="369"/>
      <c r="V49" s="305" t="e">
        <f t="shared" si="25"/>
        <v>#DIV/0!</v>
      </c>
      <c r="W49" s="325">
        <f t="shared" si="14"/>
        <v>0</v>
      </c>
      <c r="X49" s="349" t="e">
        <f t="shared" si="15"/>
        <v>#DIV/0!</v>
      </c>
      <c r="Y49" s="354"/>
      <c r="Z49" s="325">
        <f>'⑦-2損益計算書（販売・サービス）'!K49</f>
        <v>0</v>
      </c>
      <c r="AA49" s="305" t="e">
        <f t="shared" si="26"/>
        <v>#DIV/0!</v>
      </c>
      <c r="AB49" s="369"/>
      <c r="AC49" s="305" t="e">
        <f t="shared" si="27"/>
        <v>#DIV/0!</v>
      </c>
      <c r="AD49" s="325">
        <f t="shared" si="16"/>
        <v>0</v>
      </c>
      <c r="AE49" s="349" t="e">
        <f t="shared" si="17"/>
        <v>#DIV/0!</v>
      </c>
      <c r="AF49" s="354"/>
      <c r="AG49" s="325">
        <f>'⑦-2損益計算書（販売・サービス）'!M49</f>
        <v>0</v>
      </c>
      <c r="AH49" s="305" t="e">
        <f t="shared" si="28"/>
        <v>#DIV/0!</v>
      </c>
      <c r="AI49" s="369"/>
      <c r="AJ49" s="305" t="e">
        <f t="shared" si="29"/>
        <v>#DIV/0!</v>
      </c>
      <c r="AK49" s="325">
        <f t="shared" si="18"/>
        <v>0</v>
      </c>
      <c r="AL49" s="349" t="e">
        <f t="shared" si="19"/>
        <v>#DIV/0!</v>
      </c>
      <c r="AM49" s="354"/>
    </row>
    <row r="50" spans="1:39" s="264" customFormat="1" ht="12.75" customHeight="1">
      <c r="A50" s="388" t="str">
        <f>'⑦-2損益計算書（販売・サービス）'!A50</f>
        <v>＜他販管費計＞</v>
      </c>
      <c r="B50" s="304">
        <f>'⑦-2損益計算書（販売・サービス）'!B50</f>
        <v>0</v>
      </c>
      <c r="C50" s="306" t="e">
        <f t="shared" si="20"/>
        <v>#DIV/0!</v>
      </c>
      <c r="D50" s="342">
        <f>'⑦-1損益計算書（製造業）'!D50</f>
        <v>0</v>
      </c>
      <c r="E50" s="304">
        <f>'⑦-2損益計算書（販売・サービス）'!E50</f>
        <v>0</v>
      </c>
      <c r="F50" s="306" t="e">
        <f t="shared" si="21"/>
        <v>#DIV/0!</v>
      </c>
      <c r="G50" s="304">
        <f>SUM(G31:G49)</f>
        <v>0</v>
      </c>
      <c r="H50" s="306" t="e">
        <f t="shared" si="21"/>
        <v>#DIV/0!</v>
      </c>
      <c r="I50" s="304">
        <f t="shared" si="10"/>
        <v>0</v>
      </c>
      <c r="J50" s="350" t="e">
        <f t="shared" si="11"/>
        <v>#DIV/0!</v>
      </c>
      <c r="K50" s="356"/>
      <c r="L50" s="304">
        <f>'⑦-2損益計算書（販売・サービス）'!G50</f>
        <v>0</v>
      </c>
      <c r="M50" s="306" t="e">
        <f t="shared" si="22"/>
        <v>#DIV/0!</v>
      </c>
      <c r="N50" s="304">
        <f>SUM(N31:N49)</f>
        <v>0</v>
      </c>
      <c r="O50" s="306" t="e">
        <f t="shared" si="23"/>
        <v>#DIV/0!</v>
      </c>
      <c r="P50" s="304">
        <f t="shared" si="12"/>
        <v>0</v>
      </c>
      <c r="Q50" s="350" t="e">
        <f t="shared" si="13"/>
        <v>#DIV/0!</v>
      </c>
      <c r="R50" s="356"/>
      <c r="S50" s="304">
        <f>'⑦-2損益計算書（販売・サービス）'!I50</f>
        <v>0</v>
      </c>
      <c r="T50" s="306" t="e">
        <f t="shared" si="24"/>
        <v>#DIV/0!</v>
      </c>
      <c r="U50" s="304">
        <f>SUM(U31:U49)</f>
        <v>0</v>
      </c>
      <c r="V50" s="306" t="e">
        <f t="shared" si="25"/>
        <v>#DIV/0!</v>
      </c>
      <c r="W50" s="304">
        <f t="shared" si="14"/>
        <v>0</v>
      </c>
      <c r="X50" s="350" t="e">
        <f t="shared" si="15"/>
        <v>#DIV/0!</v>
      </c>
      <c r="Y50" s="356"/>
      <c r="Z50" s="304">
        <f>'⑦-2損益計算書（販売・サービス）'!K50</f>
        <v>0</v>
      </c>
      <c r="AA50" s="306" t="e">
        <f t="shared" si="26"/>
        <v>#DIV/0!</v>
      </c>
      <c r="AB50" s="304">
        <f>SUM(AB31:AB49)</f>
        <v>0</v>
      </c>
      <c r="AC50" s="306" t="e">
        <f t="shared" si="27"/>
        <v>#DIV/0!</v>
      </c>
      <c r="AD50" s="304">
        <f t="shared" si="16"/>
        <v>0</v>
      </c>
      <c r="AE50" s="350" t="e">
        <f t="shared" si="17"/>
        <v>#DIV/0!</v>
      </c>
      <c r="AF50" s="356"/>
      <c r="AG50" s="304">
        <f>'⑦-2損益計算書（販売・サービス）'!M50</f>
        <v>0</v>
      </c>
      <c r="AH50" s="306" t="e">
        <f t="shared" si="28"/>
        <v>#DIV/0!</v>
      </c>
      <c r="AI50" s="304">
        <f>SUM(AI31:AI49)</f>
        <v>0</v>
      </c>
      <c r="AJ50" s="306" t="e">
        <f t="shared" si="29"/>
        <v>#DIV/0!</v>
      </c>
      <c r="AK50" s="304">
        <f t="shared" si="18"/>
        <v>0</v>
      </c>
      <c r="AL50" s="350" t="e">
        <f t="shared" si="19"/>
        <v>#DIV/0!</v>
      </c>
      <c r="AM50" s="356"/>
    </row>
    <row r="51" spans="1:39" s="264" customFormat="1" ht="12.75" customHeight="1">
      <c r="A51" s="388" t="str">
        <f>'⑦-2損益計算書（販売・サービス）'!A51</f>
        <v>＜販売費・一般管理費＞</v>
      </c>
      <c r="B51" s="304">
        <f>'⑦-2損益計算書（販売・サービス）'!B51</f>
        <v>0</v>
      </c>
      <c r="C51" s="306" t="e">
        <f t="shared" si="20"/>
        <v>#DIV/0!</v>
      </c>
      <c r="D51" s="342">
        <f>'⑦-1損益計算書（製造業）'!D51</f>
        <v>0</v>
      </c>
      <c r="E51" s="304">
        <f>'⑦-2損益計算書（販売・サービス）'!E51</f>
        <v>0</v>
      </c>
      <c r="F51" s="306" t="e">
        <f t="shared" si="21"/>
        <v>#DIV/0!</v>
      </c>
      <c r="G51" s="304">
        <f>G30+G50</f>
        <v>0</v>
      </c>
      <c r="H51" s="306" t="e">
        <f t="shared" si="21"/>
        <v>#DIV/0!</v>
      </c>
      <c r="I51" s="304">
        <f t="shared" si="10"/>
        <v>0</v>
      </c>
      <c r="J51" s="350" t="e">
        <f t="shared" si="11"/>
        <v>#DIV/0!</v>
      </c>
      <c r="K51" s="356"/>
      <c r="L51" s="304">
        <f>'⑦-2損益計算書（販売・サービス）'!G51</f>
        <v>0</v>
      </c>
      <c r="M51" s="306" t="e">
        <f t="shared" si="22"/>
        <v>#DIV/0!</v>
      </c>
      <c r="N51" s="304">
        <f>N30+N50</f>
        <v>0</v>
      </c>
      <c r="O51" s="306" t="e">
        <f t="shared" si="23"/>
        <v>#DIV/0!</v>
      </c>
      <c r="P51" s="304">
        <f t="shared" si="12"/>
        <v>0</v>
      </c>
      <c r="Q51" s="350" t="e">
        <f t="shared" si="13"/>
        <v>#DIV/0!</v>
      </c>
      <c r="R51" s="356"/>
      <c r="S51" s="304">
        <f>'⑦-2損益計算書（販売・サービス）'!I51</f>
        <v>0</v>
      </c>
      <c r="T51" s="306" t="e">
        <f t="shared" si="24"/>
        <v>#DIV/0!</v>
      </c>
      <c r="U51" s="304">
        <f>U30+U50</f>
        <v>0</v>
      </c>
      <c r="V51" s="306" t="e">
        <f t="shared" si="25"/>
        <v>#DIV/0!</v>
      </c>
      <c r="W51" s="304">
        <f t="shared" si="14"/>
        <v>0</v>
      </c>
      <c r="X51" s="350" t="e">
        <f t="shared" si="15"/>
        <v>#DIV/0!</v>
      </c>
      <c r="Y51" s="356"/>
      <c r="Z51" s="304">
        <f>'⑦-2損益計算書（販売・サービス）'!K51</f>
        <v>0</v>
      </c>
      <c r="AA51" s="306" t="e">
        <f t="shared" si="26"/>
        <v>#DIV/0!</v>
      </c>
      <c r="AB51" s="304">
        <f>AB30+AB50</f>
        <v>0</v>
      </c>
      <c r="AC51" s="306" t="e">
        <f t="shared" si="27"/>
        <v>#DIV/0!</v>
      </c>
      <c r="AD51" s="304">
        <f t="shared" si="16"/>
        <v>0</v>
      </c>
      <c r="AE51" s="350" t="e">
        <f t="shared" si="17"/>
        <v>#DIV/0!</v>
      </c>
      <c r="AF51" s="356"/>
      <c r="AG51" s="304">
        <f>'⑦-2損益計算書（販売・サービス）'!M51</f>
        <v>0</v>
      </c>
      <c r="AH51" s="306" t="e">
        <f t="shared" si="28"/>
        <v>#DIV/0!</v>
      </c>
      <c r="AI51" s="304">
        <f>AI30+AI50</f>
        <v>0</v>
      </c>
      <c r="AJ51" s="306" t="e">
        <f t="shared" si="29"/>
        <v>#DIV/0!</v>
      </c>
      <c r="AK51" s="304">
        <f t="shared" si="18"/>
        <v>0</v>
      </c>
      <c r="AL51" s="350" t="e">
        <f t="shared" si="19"/>
        <v>#DIV/0!</v>
      </c>
      <c r="AM51" s="356"/>
    </row>
    <row r="52" spans="1:39" s="264" customFormat="1" ht="12.75" customHeight="1">
      <c r="A52" s="388" t="str">
        <f>'⑦-2損益計算書（販売・サービス）'!A52</f>
        <v>＜営業利益＞</v>
      </c>
      <c r="B52" s="302">
        <f>'⑦-2損益計算書（販売・サービス）'!B52</f>
        <v>0</v>
      </c>
      <c r="C52" s="306" t="e">
        <f t="shared" si="20"/>
        <v>#DIV/0!</v>
      </c>
      <c r="D52" s="342">
        <f>'⑦-1損益計算書（製造業）'!D52</f>
        <v>0</v>
      </c>
      <c r="E52" s="302">
        <f>'⑦-2損益計算書（販売・サービス）'!E52</f>
        <v>0</v>
      </c>
      <c r="F52" s="306" t="e">
        <f t="shared" si="21"/>
        <v>#DIV/0!</v>
      </c>
      <c r="G52" s="302">
        <f>G23-G51</f>
        <v>0</v>
      </c>
      <c r="H52" s="306" t="e">
        <f t="shared" si="21"/>
        <v>#DIV/0!</v>
      </c>
      <c r="I52" s="302">
        <f t="shared" si="10"/>
        <v>0</v>
      </c>
      <c r="J52" s="350" t="e">
        <f t="shared" si="11"/>
        <v>#DIV/0!</v>
      </c>
      <c r="K52" s="356"/>
      <c r="L52" s="302">
        <f>'⑦-2損益計算書（販売・サービス）'!G52</f>
        <v>0</v>
      </c>
      <c r="M52" s="306" t="e">
        <f t="shared" si="22"/>
        <v>#DIV/0!</v>
      </c>
      <c r="N52" s="302">
        <f>N23-N51</f>
        <v>0</v>
      </c>
      <c r="O52" s="306" t="e">
        <f t="shared" si="23"/>
        <v>#DIV/0!</v>
      </c>
      <c r="P52" s="302">
        <f t="shared" si="12"/>
        <v>0</v>
      </c>
      <c r="Q52" s="350" t="e">
        <f t="shared" si="13"/>
        <v>#DIV/0!</v>
      </c>
      <c r="R52" s="356"/>
      <c r="S52" s="302">
        <f>'⑦-2損益計算書（販売・サービス）'!I52</f>
        <v>0</v>
      </c>
      <c r="T52" s="306" t="e">
        <f t="shared" si="24"/>
        <v>#DIV/0!</v>
      </c>
      <c r="U52" s="302">
        <f>U23-U51</f>
        <v>0</v>
      </c>
      <c r="V52" s="306" t="e">
        <f t="shared" si="25"/>
        <v>#DIV/0!</v>
      </c>
      <c r="W52" s="302">
        <f t="shared" si="14"/>
        <v>0</v>
      </c>
      <c r="X52" s="350" t="e">
        <f t="shared" si="15"/>
        <v>#DIV/0!</v>
      </c>
      <c r="Y52" s="356"/>
      <c r="Z52" s="302">
        <f>'⑦-2損益計算書（販売・サービス）'!K52</f>
        <v>0</v>
      </c>
      <c r="AA52" s="306" t="e">
        <f t="shared" si="26"/>
        <v>#DIV/0!</v>
      </c>
      <c r="AB52" s="302">
        <f>AB23-AB51</f>
        <v>0</v>
      </c>
      <c r="AC52" s="306" t="e">
        <f t="shared" si="27"/>
        <v>#DIV/0!</v>
      </c>
      <c r="AD52" s="302">
        <f t="shared" si="16"/>
        <v>0</v>
      </c>
      <c r="AE52" s="350" t="e">
        <f t="shared" si="17"/>
        <v>#DIV/0!</v>
      </c>
      <c r="AF52" s="356"/>
      <c r="AG52" s="302">
        <f>'⑦-2損益計算書（販売・サービス）'!M52</f>
        <v>0</v>
      </c>
      <c r="AH52" s="306" t="e">
        <f t="shared" si="28"/>
        <v>#DIV/0!</v>
      </c>
      <c r="AI52" s="302">
        <f>AI23-AI51</f>
        <v>0</v>
      </c>
      <c r="AJ52" s="306" t="e">
        <f t="shared" si="29"/>
        <v>#DIV/0!</v>
      </c>
      <c r="AK52" s="302">
        <f t="shared" si="18"/>
        <v>0</v>
      </c>
      <c r="AL52" s="350" t="e">
        <f t="shared" si="19"/>
        <v>#DIV/0!</v>
      </c>
      <c r="AM52" s="356"/>
    </row>
    <row r="53" spans="1:39" s="264" customFormat="1" ht="12.75" customHeight="1">
      <c r="A53" s="387" t="str">
        <f>'⑦-2損益計算書（販売・サービス）'!A53</f>
        <v>受取利息・配当金</v>
      </c>
      <c r="B53" s="325">
        <f>'⑦-2損益計算書（販売・サービス）'!B53</f>
        <v>0</v>
      </c>
      <c r="C53" s="305" t="e">
        <f t="shared" si="20"/>
        <v>#DIV/0!</v>
      </c>
      <c r="D53" s="341">
        <f>'⑦-1損益計算書（製造業）'!D53</f>
        <v>0</v>
      </c>
      <c r="E53" s="325">
        <f>'⑦-2損益計算書（販売・サービス）'!E53</f>
        <v>0</v>
      </c>
      <c r="F53" s="305" t="e">
        <f t="shared" si="21"/>
        <v>#DIV/0!</v>
      </c>
      <c r="G53" s="369"/>
      <c r="H53" s="305" t="e">
        <f t="shared" si="21"/>
        <v>#DIV/0!</v>
      </c>
      <c r="I53" s="325">
        <f t="shared" si="10"/>
        <v>0</v>
      </c>
      <c r="J53" s="349" t="e">
        <f t="shared" si="11"/>
        <v>#DIV/0!</v>
      </c>
      <c r="K53" s="354"/>
      <c r="L53" s="325">
        <f>'⑦-2損益計算書（販売・サービス）'!G53</f>
        <v>0</v>
      </c>
      <c r="M53" s="305" t="e">
        <f t="shared" si="22"/>
        <v>#DIV/0!</v>
      </c>
      <c r="N53" s="369"/>
      <c r="O53" s="305" t="e">
        <f t="shared" si="23"/>
        <v>#DIV/0!</v>
      </c>
      <c r="P53" s="325">
        <f t="shared" si="12"/>
        <v>0</v>
      </c>
      <c r="Q53" s="349" t="e">
        <f t="shared" si="13"/>
        <v>#DIV/0!</v>
      </c>
      <c r="R53" s="354"/>
      <c r="S53" s="325">
        <f>'⑦-2損益計算書（販売・サービス）'!I53</f>
        <v>0</v>
      </c>
      <c r="T53" s="305" t="e">
        <f t="shared" si="24"/>
        <v>#DIV/0!</v>
      </c>
      <c r="U53" s="369"/>
      <c r="V53" s="305" t="e">
        <f t="shared" si="25"/>
        <v>#DIV/0!</v>
      </c>
      <c r="W53" s="325">
        <f t="shared" si="14"/>
        <v>0</v>
      </c>
      <c r="X53" s="349" t="e">
        <f t="shared" si="15"/>
        <v>#DIV/0!</v>
      </c>
      <c r="Y53" s="354"/>
      <c r="Z53" s="325">
        <f>'⑦-2損益計算書（販売・サービス）'!K53</f>
        <v>0</v>
      </c>
      <c r="AA53" s="305" t="e">
        <f t="shared" si="26"/>
        <v>#DIV/0!</v>
      </c>
      <c r="AB53" s="369"/>
      <c r="AC53" s="305" t="e">
        <f t="shared" si="27"/>
        <v>#DIV/0!</v>
      </c>
      <c r="AD53" s="325">
        <f t="shared" si="16"/>
        <v>0</v>
      </c>
      <c r="AE53" s="349" t="e">
        <f t="shared" si="17"/>
        <v>#DIV/0!</v>
      </c>
      <c r="AF53" s="354"/>
      <c r="AG53" s="325">
        <f>'⑦-2損益計算書（販売・サービス）'!M53</f>
        <v>0</v>
      </c>
      <c r="AH53" s="305" t="e">
        <f t="shared" si="28"/>
        <v>#DIV/0!</v>
      </c>
      <c r="AI53" s="369"/>
      <c r="AJ53" s="305" t="e">
        <f t="shared" si="29"/>
        <v>#DIV/0!</v>
      </c>
      <c r="AK53" s="325">
        <f t="shared" si="18"/>
        <v>0</v>
      </c>
      <c r="AL53" s="349" t="e">
        <f t="shared" si="19"/>
        <v>#DIV/0!</v>
      </c>
      <c r="AM53" s="354"/>
    </row>
    <row r="54" spans="1:39" s="264" customFormat="1" ht="12.75" customHeight="1">
      <c r="A54" s="387" t="str">
        <f>'⑦-2損益計算書（販売・サービス）'!A54</f>
        <v>他の営業外収益</v>
      </c>
      <c r="B54" s="325">
        <f>'⑦-2損益計算書（販売・サービス）'!B54</f>
        <v>0</v>
      </c>
      <c r="C54" s="305" t="e">
        <f t="shared" si="20"/>
        <v>#DIV/0!</v>
      </c>
      <c r="D54" s="341">
        <f>'⑦-1損益計算書（製造業）'!D54</f>
        <v>0</v>
      </c>
      <c r="E54" s="325">
        <f>'⑦-2損益計算書（販売・サービス）'!E54</f>
        <v>0</v>
      </c>
      <c r="F54" s="305" t="e">
        <f t="shared" si="21"/>
        <v>#DIV/0!</v>
      </c>
      <c r="G54" s="369"/>
      <c r="H54" s="305" t="e">
        <f t="shared" si="21"/>
        <v>#DIV/0!</v>
      </c>
      <c r="I54" s="325">
        <f t="shared" si="10"/>
        <v>0</v>
      </c>
      <c r="J54" s="349" t="e">
        <f t="shared" si="11"/>
        <v>#DIV/0!</v>
      </c>
      <c r="K54" s="354"/>
      <c r="L54" s="325">
        <f>'⑦-2損益計算書（販売・サービス）'!G54</f>
        <v>0</v>
      </c>
      <c r="M54" s="305" t="e">
        <f t="shared" si="22"/>
        <v>#DIV/0!</v>
      </c>
      <c r="N54" s="369"/>
      <c r="O54" s="305" t="e">
        <f t="shared" si="23"/>
        <v>#DIV/0!</v>
      </c>
      <c r="P54" s="325">
        <f t="shared" si="12"/>
        <v>0</v>
      </c>
      <c r="Q54" s="349" t="e">
        <f t="shared" si="13"/>
        <v>#DIV/0!</v>
      </c>
      <c r="R54" s="354"/>
      <c r="S54" s="325">
        <f>'⑦-2損益計算書（販売・サービス）'!I54</f>
        <v>0</v>
      </c>
      <c r="T54" s="305" t="e">
        <f t="shared" si="24"/>
        <v>#DIV/0!</v>
      </c>
      <c r="U54" s="369"/>
      <c r="V54" s="305" t="e">
        <f t="shared" si="25"/>
        <v>#DIV/0!</v>
      </c>
      <c r="W54" s="325">
        <f t="shared" si="14"/>
        <v>0</v>
      </c>
      <c r="X54" s="349" t="e">
        <f t="shared" si="15"/>
        <v>#DIV/0!</v>
      </c>
      <c r="Y54" s="354"/>
      <c r="Z54" s="325">
        <f>'⑦-2損益計算書（販売・サービス）'!K54</f>
        <v>0</v>
      </c>
      <c r="AA54" s="305" t="e">
        <f t="shared" si="26"/>
        <v>#DIV/0!</v>
      </c>
      <c r="AB54" s="369"/>
      <c r="AC54" s="305" t="e">
        <f t="shared" si="27"/>
        <v>#DIV/0!</v>
      </c>
      <c r="AD54" s="325">
        <f t="shared" si="16"/>
        <v>0</v>
      </c>
      <c r="AE54" s="349" t="e">
        <f t="shared" si="17"/>
        <v>#DIV/0!</v>
      </c>
      <c r="AF54" s="354"/>
      <c r="AG54" s="325">
        <f>'⑦-2損益計算書（販売・サービス）'!M54</f>
        <v>0</v>
      </c>
      <c r="AH54" s="305" t="e">
        <f t="shared" si="28"/>
        <v>#DIV/0!</v>
      </c>
      <c r="AI54" s="369"/>
      <c r="AJ54" s="305" t="e">
        <f t="shared" si="29"/>
        <v>#DIV/0!</v>
      </c>
      <c r="AK54" s="325">
        <f t="shared" si="18"/>
        <v>0</v>
      </c>
      <c r="AL54" s="349" t="e">
        <f t="shared" si="19"/>
        <v>#DIV/0!</v>
      </c>
      <c r="AM54" s="354"/>
    </row>
    <row r="55" spans="1:39" s="264" customFormat="1" ht="12.75" customHeight="1">
      <c r="A55" s="388" t="str">
        <f>'⑦-2損益計算書（販売・サービス）'!A55</f>
        <v>＜営業外収益合計＞</v>
      </c>
      <c r="B55" s="302">
        <f>'⑦-2損益計算書（販売・サービス）'!B55</f>
        <v>0</v>
      </c>
      <c r="C55" s="306" t="e">
        <f t="shared" si="20"/>
        <v>#DIV/0!</v>
      </c>
      <c r="D55" s="342">
        <f>'⑦-1損益計算書（製造業）'!D55</f>
        <v>0</v>
      </c>
      <c r="E55" s="302">
        <f>'⑦-2損益計算書（販売・サービス）'!E55</f>
        <v>0</v>
      </c>
      <c r="F55" s="306" t="e">
        <f t="shared" si="21"/>
        <v>#DIV/0!</v>
      </c>
      <c r="G55" s="302">
        <f>SUM(G53:G54)</f>
        <v>0</v>
      </c>
      <c r="H55" s="306" t="e">
        <f t="shared" si="21"/>
        <v>#DIV/0!</v>
      </c>
      <c r="I55" s="302">
        <f t="shared" si="10"/>
        <v>0</v>
      </c>
      <c r="J55" s="350" t="e">
        <f t="shared" si="11"/>
        <v>#DIV/0!</v>
      </c>
      <c r="K55" s="356"/>
      <c r="L55" s="302">
        <f>'⑦-2損益計算書（販売・サービス）'!G55</f>
        <v>0</v>
      </c>
      <c r="M55" s="306" t="e">
        <f t="shared" si="22"/>
        <v>#DIV/0!</v>
      </c>
      <c r="N55" s="302">
        <f>SUM(N53:N54)</f>
        <v>0</v>
      </c>
      <c r="O55" s="306" t="e">
        <f t="shared" si="23"/>
        <v>#DIV/0!</v>
      </c>
      <c r="P55" s="302">
        <f t="shared" si="12"/>
        <v>0</v>
      </c>
      <c r="Q55" s="350" t="e">
        <f t="shared" si="13"/>
        <v>#DIV/0!</v>
      </c>
      <c r="R55" s="356"/>
      <c r="S55" s="302">
        <f>'⑦-2損益計算書（販売・サービス）'!I55</f>
        <v>0</v>
      </c>
      <c r="T55" s="306" t="e">
        <f t="shared" si="24"/>
        <v>#DIV/0!</v>
      </c>
      <c r="U55" s="302">
        <f>SUM(U53:U54)</f>
        <v>0</v>
      </c>
      <c r="V55" s="306" t="e">
        <f t="shared" si="25"/>
        <v>#DIV/0!</v>
      </c>
      <c r="W55" s="302">
        <f t="shared" si="14"/>
        <v>0</v>
      </c>
      <c r="X55" s="350" t="e">
        <f t="shared" si="15"/>
        <v>#DIV/0!</v>
      </c>
      <c r="Y55" s="356"/>
      <c r="Z55" s="302">
        <f>'⑦-2損益計算書（販売・サービス）'!K55</f>
        <v>0</v>
      </c>
      <c r="AA55" s="306" t="e">
        <f t="shared" si="26"/>
        <v>#DIV/0!</v>
      </c>
      <c r="AB55" s="302">
        <f>SUM(AB53:AB54)</f>
        <v>0</v>
      </c>
      <c r="AC55" s="306" t="e">
        <f t="shared" si="27"/>
        <v>#DIV/0!</v>
      </c>
      <c r="AD55" s="302">
        <f t="shared" si="16"/>
        <v>0</v>
      </c>
      <c r="AE55" s="350" t="e">
        <f t="shared" si="17"/>
        <v>#DIV/0!</v>
      </c>
      <c r="AF55" s="356"/>
      <c r="AG55" s="302">
        <f>'⑦-2損益計算書（販売・サービス）'!M55</f>
        <v>0</v>
      </c>
      <c r="AH55" s="306" t="e">
        <f t="shared" si="28"/>
        <v>#DIV/0!</v>
      </c>
      <c r="AI55" s="302">
        <f>SUM(AI53:AI54)</f>
        <v>0</v>
      </c>
      <c r="AJ55" s="306" t="e">
        <f t="shared" si="29"/>
        <v>#DIV/0!</v>
      </c>
      <c r="AK55" s="302">
        <f t="shared" si="18"/>
        <v>0</v>
      </c>
      <c r="AL55" s="350" t="e">
        <f t="shared" si="19"/>
        <v>#DIV/0!</v>
      </c>
      <c r="AM55" s="356"/>
    </row>
    <row r="56" spans="1:39" s="264" customFormat="1" ht="12.75" customHeight="1">
      <c r="A56" s="387" t="str">
        <f>'⑦-2損益計算書（販売・サービス）'!A56</f>
        <v>支払利息・割引料</v>
      </c>
      <c r="B56" s="325">
        <f>'⑦-2損益計算書（販売・サービス）'!B56</f>
        <v>0</v>
      </c>
      <c r="C56" s="305" t="e">
        <f t="shared" si="20"/>
        <v>#DIV/0!</v>
      </c>
      <c r="D56" s="341">
        <f>'⑦-1損益計算書（製造業）'!D56</f>
        <v>0</v>
      </c>
      <c r="E56" s="325">
        <f>'⑦-2損益計算書（販売・サービス）'!E56</f>
        <v>0</v>
      </c>
      <c r="F56" s="305" t="e">
        <f t="shared" si="21"/>
        <v>#DIV/0!</v>
      </c>
      <c r="G56" s="369"/>
      <c r="H56" s="305" t="e">
        <f t="shared" si="21"/>
        <v>#DIV/0!</v>
      </c>
      <c r="I56" s="325">
        <f t="shared" si="10"/>
        <v>0</v>
      </c>
      <c r="J56" s="349" t="e">
        <f t="shared" si="11"/>
        <v>#DIV/0!</v>
      </c>
      <c r="K56" s="354"/>
      <c r="L56" s="325">
        <f>'⑦-2損益計算書（販売・サービス）'!G56</f>
        <v>0</v>
      </c>
      <c r="M56" s="305" t="e">
        <f t="shared" si="22"/>
        <v>#DIV/0!</v>
      </c>
      <c r="N56" s="369"/>
      <c r="O56" s="305" t="e">
        <f t="shared" si="23"/>
        <v>#DIV/0!</v>
      </c>
      <c r="P56" s="325">
        <f t="shared" si="12"/>
        <v>0</v>
      </c>
      <c r="Q56" s="349" t="e">
        <f t="shared" si="13"/>
        <v>#DIV/0!</v>
      </c>
      <c r="R56" s="354"/>
      <c r="S56" s="325">
        <f>'⑦-2損益計算書（販売・サービス）'!I56</f>
        <v>0</v>
      </c>
      <c r="T56" s="305" t="e">
        <f t="shared" si="24"/>
        <v>#DIV/0!</v>
      </c>
      <c r="U56" s="369"/>
      <c r="V56" s="305" t="e">
        <f t="shared" si="25"/>
        <v>#DIV/0!</v>
      </c>
      <c r="W56" s="325">
        <f t="shared" si="14"/>
        <v>0</v>
      </c>
      <c r="X56" s="349" t="e">
        <f t="shared" si="15"/>
        <v>#DIV/0!</v>
      </c>
      <c r="Y56" s="354"/>
      <c r="Z56" s="325">
        <f>'⑦-2損益計算書（販売・サービス）'!K56</f>
        <v>0</v>
      </c>
      <c r="AA56" s="305" t="e">
        <f t="shared" si="26"/>
        <v>#DIV/0!</v>
      </c>
      <c r="AB56" s="369"/>
      <c r="AC56" s="305" t="e">
        <f t="shared" si="27"/>
        <v>#DIV/0!</v>
      </c>
      <c r="AD56" s="325">
        <f t="shared" si="16"/>
        <v>0</v>
      </c>
      <c r="AE56" s="349" t="e">
        <f t="shared" si="17"/>
        <v>#DIV/0!</v>
      </c>
      <c r="AF56" s="354"/>
      <c r="AG56" s="325">
        <f>'⑦-2損益計算書（販売・サービス）'!M56</f>
        <v>0</v>
      </c>
      <c r="AH56" s="305" t="e">
        <f t="shared" si="28"/>
        <v>#DIV/0!</v>
      </c>
      <c r="AI56" s="369"/>
      <c r="AJ56" s="305" t="e">
        <f t="shared" si="29"/>
        <v>#DIV/0!</v>
      </c>
      <c r="AK56" s="325">
        <f t="shared" si="18"/>
        <v>0</v>
      </c>
      <c r="AL56" s="349" t="e">
        <f t="shared" si="19"/>
        <v>#DIV/0!</v>
      </c>
      <c r="AM56" s="354"/>
    </row>
    <row r="57" spans="1:39" s="264" customFormat="1" ht="12.75" customHeight="1">
      <c r="A57" s="387" t="str">
        <f>'⑦-2損益計算書（販売・サービス）'!A57</f>
        <v>繰延資産償却</v>
      </c>
      <c r="B57" s="325">
        <f>'⑦-2損益計算書（販売・サービス）'!B57</f>
        <v>0</v>
      </c>
      <c r="C57" s="305" t="e">
        <f t="shared" si="20"/>
        <v>#DIV/0!</v>
      </c>
      <c r="D57" s="341">
        <f>'⑦-1損益計算書（製造業）'!D57</f>
        <v>0</v>
      </c>
      <c r="E57" s="325">
        <f>'⑦-2損益計算書（販売・サービス）'!E57</f>
        <v>0</v>
      </c>
      <c r="F57" s="305" t="e">
        <f t="shared" si="21"/>
        <v>#DIV/0!</v>
      </c>
      <c r="G57" s="369"/>
      <c r="H57" s="305" t="e">
        <f t="shared" si="21"/>
        <v>#DIV/0!</v>
      </c>
      <c r="I57" s="325">
        <f t="shared" si="10"/>
        <v>0</v>
      </c>
      <c r="J57" s="349" t="e">
        <f t="shared" si="11"/>
        <v>#DIV/0!</v>
      </c>
      <c r="K57" s="354"/>
      <c r="L57" s="325">
        <f>'⑦-2損益計算書（販売・サービス）'!G57</f>
        <v>0</v>
      </c>
      <c r="M57" s="305" t="e">
        <f t="shared" si="22"/>
        <v>#DIV/0!</v>
      </c>
      <c r="N57" s="369"/>
      <c r="O57" s="305" t="e">
        <f t="shared" si="23"/>
        <v>#DIV/0!</v>
      </c>
      <c r="P57" s="325">
        <f t="shared" si="12"/>
        <v>0</v>
      </c>
      <c r="Q57" s="349" t="e">
        <f t="shared" si="13"/>
        <v>#DIV/0!</v>
      </c>
      <c r="R57" s="354"/>
      <c r="S57" s="325">
        <f>'⑦-2損益計算書（販売・サービス）'!I57</f>
        <v>0</v>
      </c>
      <c r="T57" s="305" t="e">
        <f t="shared" si="24"/>
        <v>#DIV/0!</v>
      </c>
      <c r="U57" s="369"/>
      <c r="V57" s="305" t="e">
        <f t="shared" si="25"/>
        <v>#DIV/0!</v>
      </c>
      <c r="W57" s="325">
        <f t="shared" si="14"/>
        <v>0</v>
      </c>
      <c r="X57" s="349" t="e">
        <f t="shared" si="15"/>
        <v>#DIV/0!</v>
      </c>
      <c r="Y57" s="354"/>
      <c r="Z57" s="325">
        <f>'⑦-2損益計算書（販売・サービス）'!K57</f>
        <v>0</v>
      </c>
      <c r="AA57" s="305" t="e">
        <f t="shared" si="26"/>
        <v>#DIV/0!</v>
      </c>
      <c r="AB57" s="369"/>
      <c r="AC57" s="305" t="e">
        <f t="shared" si="27"/>
        <v>#DIV/0!</v>
      </c>
      <c r="AD57" s="325">
        <f t="shared" si="16"/>
        <v>0</v>
      </c>
      <c r="AE57" s="349" t="e">
        <f t="shared" si="17"/>
        <v>#DIV/0!</v>
      </c>
      <c r="AF57" s="354"/>
      <c r="AG57" s="325">
        <f>'⑦-2損益計算書（販売・サービス）'!M57</f>
        <v>0</v>
      </c>
      <c r="AH57" s="305" t="e">
        <f t="shared" si="28"/>
        <v>#DIV/0!</v>
      </c>
      <c r="AI57" s="369"/>
      <c r="AJ57" s="305" t="e">
        <f t="shared" si="29"/>
        <v>#DIV/0!</v>
      </c>
      <c r="AK57" s="325">
        <f t="shared" si="18"/>
        <v>0</v>
      </c>
      <c r="AL57" s="349" t="e">
        <f t="shared" si="19"/>
        <v>#DIV/0!</v>
      </c>
      <c r="AM57" s="354"/>
    </row>
    <row r="58" spans="1:39" s="264" customFormat="1" ht="12.75" customHeight="1">
      <c r="A58" s="387" t="str">
        <f>'⑦-2損益計算書（販売・サービス）'!A58</f>
        <v>他の営業外費用</v>
      </c>
      <c r="B58" s="325">
        <f>'⑦-2損益計算書（販売・サービス）'!B58</f>
        <v>0</v>
      </c>
      <c r="C58" s="305" t="e">
        <f t="shared" si="20"/>
        <v>#DIV/0!</v>
      </c>
      <c r="D58" s="341">
        <f>'⑦-1損益計算書（製造業）'!D58</f>
        <v>0</v>
      </c>
      <c r="E58" s="325">
        <f>'⑦-2損益計算書（販売・サービス）'!E58</f>
        <v>0</v>
      </c>
      <c r="F58" s="305" t="e">
        <f t="shared" si="21"/>
        <v>#DIV/0!</v>
      </c>
      <c r="G58" s="369"/>
      <c r="H58" s="305" t="e">
        <f t="shared" si="21"/>
        <v>#DIV/0!</v>
      </c>
      <c r="I58" s="325">
        <f t="shared" si="10"/>
        <v>0</v>
      </c>
      <c r="J58" s="349" t="e">
        <f t="shared" si="11"/>
        <v>#DIV/0!</v>
      </c>
      <c r="K58" s="354"/>
      <c r="L58" s="325">
        <f>'⑦-2損益計算書（販売・サービス）'!G58</f>
        <v>0</v>
      </c>
      <c r="M58" s="305" t="e">
        <f t="shared" si="22"/>
        <v>#DIV/0!</v>
      </c>
      <c r="N58" s="369"/>
      <c r="O58" s="305" t="e">
        <f t="shared" si="23"/>
        <v>#DIV/0!</v>
      </c>
      <c r="P58" s="325">
        <f t="shared" si="12"/>
        <v>0</v>
      </c>
      <c r="Q58" s="349" t="e">
        <f t="shared" si="13"/>
        <v>#DIV/0!</v>
      </c>
      <c r="R58" s="354"/>
      <c r="S58" s="325">
        <f>'⑦-2損益計算書（販売・サービス）'!I58</f>
        <v>0</v>
      </c>
      <c r="T58" s="305" t="e">
        <f t="shared" si="24"/>
        <v>#DIV/0!</v>
      </c>
      <c r="U58" s="369"/>
      <c r="V58" s="305" t="e">
        <f t="shared" si="25"/>
        <v>#DIV/0!</v>
      </c>
      <c r="W58" s="325">
        <f t="shared" si="14"/>
        <v>0</v>
      </c>
      <c r="X58" s="349" t="e">
        <f t="shared" si="15"/>
        <v>#DIV/0!</v>
      </c>
      <c r="Y58" s="354"/>
      <c r="Z58" s="325">
        <f>'⑦-2損益計算書（販売・サービス）'!K58</f>
        <v>0</v>
      </c>
      <c r="AA58" s="305" t="e">
        <f t="shared" si="26"/>
        <v>#DIV/0!</v>
      </c>
      <c r="AB58" s="369"/>
      <c r="AC58" s="305" t="e">
        <f t="shared" si="27"/>
        <v>#DIV/0!</v>
      </c>
      <c r="AD58" s="325">
        <f t="shared" si="16"/>
        <v>0</v>
      </c>
      <c r="AE58" s="349" t="e">
        <f t="shared" si="17"/>
        <v>#DIV/0!</v>
      </c>
      <c r="AF58" s="354"/>
      <c r="AG58" s="325">
        <f>'⑦-2損益計算書（販売・サービス）'!M58</f>
        <v>0</v>
      </c>
      <c r="AH58" s="305" t="e">
        <f t="shared" si="28"/>
        <v>#DIV/0!</v>
      </c>
      <c r="AI58" s="369"/>
      <c r="AJ58" s="305" t="e">
        <f t="shared" si="29"/>
        <v>#DIV/0!</v>
      </c>
      <c r="AK58" s="325">
        <f t="shared" si="18"/>
        <v>0</v>
      </c>
      <c r="AL58" s="349" t="e">
        <f t="shared" si="19"/>
        <v>#DIV/0!</v>
      </c>
      <c r="AM58" s="354"/>
    </row>
    <row r="59" spans="1:39" s="264" customFormat="1" ht="12.75" customHeight="1">
      <c r="A59" s="388" t="str">
        <f>'⑦-2損益計算書（販売・サービス）'!A59</f>
        <v>＜営業外費用合計＞</v>
      </c>
      <c r="B59" s="302">
        <f>'⑦-2損益計算書（販売・サービス）'!B59</f>
        <v>0</v>
      </c>
      <c r="C59" s="306" t="e">
        <f t="shared" si="20"/>
        <v>#DIV/0!</v>
      </c>
      <c r="D59" s="342">
        <f>'⑦-1損益計算書（製造業）'!D59</f>
        <v>0</v>
      </c>
      <c r="E59" s="302">
        <f>'⑦-2損益計算書（販売・サービス）'!E59</f>
        <v>0</v>
      </c>
      <c r="F59" s="306" t="e">
        <f t="shared" si="21"/>
        <v>#DIV/0!</v>
      </c>
      <c r="G59" s="302">
        <f>SUM(G56:G58)</f>
        <v>0</v>
      </c>
      <c r="H59" s="306" t="e">
        <f t="shared" si="21"/>
        <v>#DIV/0!</v>
      </c>
      <c r="I59" s="302">
        <f t="shared" si="10"/>
        <v>0</v>
      </c>
      <c r="J59" s="350" t="e">
        <f t="shared" si="11"/>
        <v>#DIV/0!</v>
      </c>
      <c r="K59" s="356"/>
      <c r="L59" s="302">
        <f>'⑦-2損益計算書（販売・サービス）'!G59</f>
        <v>0</v>
      </c>
      <c r="M59" s="306" t="e">
        <f t="shared" si="22"/>
        <v>#DIV/0!</v>
      </c>
      <c r="N59" s="302">
        <f>SUM(N56:N58)</f>
        <v>0</v>
      </c>
      <c r="O59" s="306" t="e">
        <f t="shared" si="23"/>
        <v>#DIV/0!</v>
      </c>
      <c r="P59" s="302">
        <f t="shared" si="12"/>
        <v>0</v>
      </c>
      <c r="Q59" s="350" t="e">
        <f t="shared" si="13"/>
        <v>#DIV/0!</v>
      </c>
      <c r="R59" s="356"/>
      <c r="S59" s="302">
        <f>'⑦-2損益計算書（販売・サービス）'!I59</f>
        <v>0</v>
      </c>
      <c r="T59" s="306" t="e">
        <f t="shared" si="24"/>
        <v>#DIV/0!</v>
      </c>
      <c r="U59" s="302">
        <f>SUM(U56:U58)</f>
        <v>0</v>
      </c>
      <c r="V59" s="306" t="e">
        <f t="shared" si="25"/>
        <v>#DIV/0!</v>
      </c>
      <c r="W59" s="302">
        <f t="shared" si="14"/>
        <v>0</v>
      </c>
      <c r="X59" s="350" t="e">
        <f t="shared" si="15"/>
        <v>#DIV/0!</v>
      </c>
      <c r="Y59" s="356"/>
      <c r="Z59" s="302">
        <f>'⑦-2損益計算書（販売・サービス）'!K59</f>
        <v>0</v>
      </c>
      <c r="AA59" s="306" t="e">
        <f t="shared" si="26"/>
        <v>#DIV/0!</v>
      </c>
      <c r="AB59" s="302">
        <f>SUM(AB56:AB58)</f>
        <v>0</v>
      </c>
      <c r="AC59" s="306" t="e">
        <f t="shared" si="27"/>
        <v>#DIV/0!</v>
      </c>
      <c r="AD59" s="302">
        <f t="shared" si="16"/>
        <v>0</v>
      </c>
      <c r="AE59" s="350" t="e">
        <f t="shared" si="17"/>
        <v>#DIV/0!</v>
      </c>
      <c r="AF59" s="356"/>
      <c r="AG59" s="302">
        <f>'⑦-2損益計算書（販売・サービス）'!M59</f>
        <v>0</v>
      </c>
      <c r="AH59" s="306" t="e">
        <f t="shared" si="28"/>
        <v>#DIV/0!</v>
      </c>
      <c r="AI59" s="302">
        <f>SUM(AI56:AI58)</f>
        <v>0</v>
      </c>
      <c r="AJ59" s="306" t="e">
        <f t="shared" si="29"/>
        <v>#DIV/0!</v>
      </c>
      <c r="AK59" s="302">
        <f t="shared" si="18"/>
        <v>0</v>
      </c>
      <c r="AL59" s="350" t="e">
        <f t="shared" si="19"/>
        <v>#DIV/0!</v>
      </c>
      <c r="AM59" s="356"/>
    </row>
    <row r="60" spans="1:39" s="264" customFormat="1" ht="12.75" customHeight="1">
      <c r="A60" s="388" t="str">
        <f>'⑦-2損益計算書（販売・サービス）'!A60</f>
        <v>＜経常利益＞</v>
      </c>
      <c r="B60" s="302">
        <f>'⑦-2損益計算書（販売・サービス）'!B60</f>
        <v>0</v>
      </c>
      <c r="C60" s="306" t="e">
        <f t="shared" si="20"/>
        <v>#DIV/0!</v>
      </c>
      <c r="D60" s="342">
        <f>'⑦-1損益計算書（製造業）'!D60</f>
        <v>0</v>
      </c>
      <c r="E60" s="302">
        <f>'⑦-2損益計算書（販売・サービス）'!E60</f>
        <v>0</v>
      </c>
      <c r="F60" s="306" t="e">
        <f t="shared" si="21"/>
        <v>#DIV/0!</v>
      </c>
      <c r="G60" s="302">
        <f>G52+G55-G59</f>
        <v>0</v>
      </c>
      <c r="H60" s="306" t="e">
        <f t="shared" si="21"/>
        <v>#DIV/0!</v>
      </c>
      <c r="I60" s="302">
        <f t="shared" si="10"/>
        <v>0</v>
      </c>
      <c r="J60" s="350" t="e">
        <f t="shared" si="11"/>
        <v>#DIV/0!</v>
      </c>
      <c r="K60" s="356"/>
      <c r="L60" s="302">
        <f>'⑦-2損益計算書（販売・サービス）'!G60</f>
        <v>0</v>
      </c>
      <c r="M60" s="306" t="e">
        <f t="shared" si="22"/>
        <v>#DIV/0!</v>
      </c>
      <c r="N60" s="302">
        <f>N52+N55-N59</f>
        <v>0</v>
      </c>
      <c r="O60" s="306" t="e">
        <f t="shared" si="23"/>
        <v>#DIV/0!</v>
      </c>
      <c r="P60" s="302">
        <f t="shared" si="12"/>
        <v>0</v>
      </c>
      <c r="Q60" s="350" t="e">
        <f t="shared" si="13"/>
        <v>#DIV/0!</v>
      </c>
      <c r="R60" s="356"/>
      <c r="S60" s="302">
        <f>'⑦-2損益計算書（販売・サービス）'!I60</f>
        <v>0</v>
      </c>
      <c r="T60" s="306" t="e">
        <f t="shared" si="24"/>
        <v>#DIV/0!</v>
      </c>
      <c r="U60" s="302">
        <f>U52+U55-U59</f>
        <v>0</v>
      </c>
      <c r="V60" s="306" t="e">
        <f t="shared" si="25"/>
        <v>#DIV/0!</v>
      </c>
      <c r="W60" s="302">
        <f t="shared" si="14"/>
        <v>0</v>
      </c>
      <c r="X60" s="350" t="e">
        <f t="shared" si="15"/>
        <v>#DIV/0!</v>
      </c>
      <c r="Y60" s="356"/>
      <c r="Z60" s="302">
        <f>'⑦-2損益計算書（販売・サービス）'!K60</f>
        <v>0</v>
      </c>
      <c r="AA60" s="306" t="e">
        <f t="shared" si="26"/>
        <v>#DIV/0!</v>
      </c>
      <c r="AB60" s="302">
        <f>AB52+AB55-AB59</f>
        <v>0</v>
      </c>
      <c r="AC60" s="306" t="e">
        <f t="shared" si="27"/>
        <v>#DIV/0!</v>
      </c>
      <c r="AD60" s="302">
        <f t="shared" si="16"/>
        <v>0</v>
      </c>
      <c r="AE60" s="350" t="e">
        <f t="shared" si="17"/>
        <v>#DIV/0!</v>
      </c>
      <c r="AF60" s="356"/>
      <c r="AG60" s="302">
        <f>'⑦-2損益計算書（販売・サービス）'!M60</f>
        <v>0</v>
      </c>
      <c r="AH60" s="306" t="e">
        <f t="shared" si="28"/>
        <v>#DIV/0!</v>
      </c>
      <c r="AI60" s="302">
        <f>AI52+AI55-AI59</f>
        <v>0</v>
      </c>
      <c r="AJ60" s="306" t="e">
        <f t="shared" si="29"/>
        <v>#DIV/0!</v>
      </c>
      <c r="AK60" s="302">
        <f t="shared" si="18"/>
        <v>0</v>
      </c>
      <c r="AL60" s="350" t="e">
        <f t="shared" si="19"/>
        <v>#DIV/0!</v>
      </c>
      <c r="AM60" s="356"/>
    </row>
    <row r="61" spans="1:39" s="264" customFormat="1" ht="12.75" customHeight="1">
      <c r="A61" s="387" t="str">
        <f>'⑦-2損益計算書（販売・サービス）'!A61</f>
        <v>固定資産売却益</v>
      </c>
      <c r="B61" s="325">
        <f>'⑦-2損益計算書（販売・サービス）'!B61</f>
        <v>0</v>
      </c>
      <c r="C61" s="305" t="e">
        <f t="shared" si="20"/>
        <v>#DIV/0!</v>
      </c>
      <c r="D61" s="341">
        <f>'⑦-1損益計算書（製造業）'!D61</f>
        <v>0</v>
      </c>
      <c r="E61" s="325">
        <f>'⑦-2損益計算書（販売・サービス）'!E61</f>
        <v>0</v>
      </c>
      <c r="F61" s="305" t="e">
        <f t="shared" si="21"/>
        <v>#DIV/0!</v>
      </c>
      <c r="G61" s="369"/>
      <c r="H61" s="305" t="e">
        <f t="shared" si="21"/>
        <v>#DIV/0!</v>
      </c>
      <c r="I61" s="325">
        <f t="shared" si="10"/>
        <v>0</v>
      </c>
      <c r="J61" s="349" t="e">
        <f t="shared" si="11"/>
        <v>#DIV/0!</v>
      </c>
      <c r="K61" s="354"/>
      <c r="L61" s="325">
        <f>'⑦-2損益計算書（販売・サービス）'!G61</f>
        <v>0</v>
      </c>
      <c r="M61" s="305" t="e">
        <f t="shared" si="22"/>
        <v>#DIV/0!</v>
      </c>
      <c r="N61" s="369"/>
      <c r="O61" s="305" t="e">
        <f t="shared" si="23"/>
        <v>#DIV/0!</v>
      </c>
      <c r="P61" s="325">
        <f t="shared" si="12"/>
        <v>0</v>
      </c>
      <c r="Q61" s="349" t="e">
        <f t="shared" si="13"/>
        <v>#DIV/0!</v>
      </c>
      <c r="R61" s="354"/>
      <c r="S61" s="325">
        <f>'⑦-2損益計算書（販売・サービス）'!I61</f>
        <v>0</v>
      </c>
      <c r="T61" s="305" t="e">
        <f t="shared" si="24"/>
        <v>#DIV/0!</v>
      </c>
      <c r="U61" s="369"/>
      <c r="V61" s="305" t="e">
        <f t="shared" si="25"/>
        <v>#DIV/0!</v>
      </c>
      <c r="W61" s="325">
        <f t="shared" si="14"/>
        <v>0</v>
      </c>
      <c r="X61" s="349" t="e">
        <f t="shared" si="15"/>
        <v>#DIV/0!</v>
      </c>
      <c r="Y61" s="354"/>
      <c r="Z61" s="325">
        <f>'⑦-2損益計算書（販売・サービス）'!K61</f>
        <v>0</v>
      </c>
      <c r="AA61" s="305" t="e">
        <f t="shared" si="26"/>
        <v>#DIV/0!</v>
      </c>
      <c r="AB61" s="369"/>
      <c r="AC61" s="305" t="e">
        <f t="shared" si="27"/>
        <v>#DIV/0!</v>
      </c>
      <c r="AD61" s="325">
        <f t="shared" si="16"/>
        <v>0</v>
      </c>
      <c r="AE61" s="349" t="e">
        <f t="shared" si="17"/>
        <v>#DIV/0!</v>
      </c>
      <c r="AF61" s="354"/>
      <c r="AG61" s="325">
        <f>'⑦-2損益計算書（販売・サービス）'!M61</f>
        <v>0</v>
      </c>
      <c r="AH61" s="305" t="e">
        <f t="shared" si="28"/>
        <v>#DIV/0!</v>
      </c>
      <c r="AI61" s="369"/>
      <c r="AJ61" s="305" t="e">
        <f t="shared" si="29"/>
        <v>#DIV/0!</v>
      </c>
      <c r="AK61" s="325">
        <f t="shared" si="18"/>
        <v>0</v>
      </c>
      <c r="AL61" s="349" t="e">
        <f t="shared" si="19"/>
        <v>#DIV/0!</v>
      </c>
      <c r="AM61" s="354"/>
    </row>
    <row r="62" spans="1:39" s="264" customFormat="1" ht="12.75" customHeight="1">
      <c r="A62" s="387" t="str">
        <f>'⑦-2損益計算書（販売・サービス）'!A62</f>
        <v>他の特別利益</v>
      </c>
      <c r="B62" s="325">
        <f>'⑦-2損益計算書（販売・サービス）'!B62</f>
        <v>0</v>
      </c>
      <c r="C62" s="305" t="e">
        <f t="shared" si="20"/>
        <v>#DIV/0!</v>
      </c>
      <c r="D62" s="341">
        <f>'⑦-1損益計算書（製造業）'!D62</f>
        <v>0</v>
      </c>
      <c r="E62" s="325">
        <f>'⑦-2損益計算書（販売・サービス）'!E62</f>
        <v>0</v>
      </c>
      <c r="F62" s="305" t="e">
        <f t="shared" si="21"/>
        <v>#DIV/0!</v>
      </c>
      <c r="G62" s="369"/>
      <c r="H62" s="305" t="e">
        <f t="shared" si="21"/>
        <v>#DIV/0!</v>
      </c>
      <c r="I62" s="325">
        <f t="shared" si="10"/>
        <v>0</v>
      </c>
      <c r="J62" s="349" t="e">
        <f t="shared" si="11"/>
        <v>#DIV/0!</v>
      </c>
      <c r="K62" s="354"/>
      <c r="L62" s="325">
        <f>'⑦-2損益計算書（販売・サービス）'!G62</f>
        <v>0</v>
      </c>
      <c r="M62" s="305" t="e">
        <f t="shared" si="22"/>
        <v>#DIV/0!</v>
      </c>
      <c r="N62" s="369"/>
      <c r="O62" s="305" t="e">
        <f t="shared" si="23"/>
        <v>#DIV/0!</v>
      </c>
      <c r="P62" s="325">
        <f t="shared" si="12"/>
        <v>0</v>
      </c>
      <c r="Q62" s="349" t="e">
        <f t="shared" si="13"/>
        <v>#DIV/0!</v>
      </c>
      <c r="R62" s="354"/>
      <c r="S62" s="325">
        <f>'⑦-2損益計算書（販売・サービス）'!I62</f>
        <v>0</v>
      </c>
      <c r="T62" s="305" t="e">
        <f t="shared" si="24"/>
        <v>#DIV/0!</v>
      </c>
      <c r="U62" s="369"/>
      <c r="V62" s="305" t="e">
        <f t="shared" si="25"/>
        <v>#DIV/0!</v>
      </c>
      <c r="W62" s="325">
        <f t="shared" si="14"/>
        <v>0</v>
      </c>
      <c r="X62" s="349" t="e">
        <f t="shared" si="15"/>
        <v>#DIV/0!</v>
      </c>
      <c r="Y62" s="354"/>
      <c r="Z62" s="325">
        <f>'⑦-2損益計算書（販売・サービス）'!K62</f>
        <v>0</v>
      </c>
      <c r="AA62" s="305" t="e">
        <f t="shared" si="26"/>
        <v>#DIV/0!</v>
      </c>
      <c r="AB62" s="369"/>
      <c r="AC62" s="305" t="e">
        <f t="shared" si="27"/>
        <v>#DIV/0!</v>
      </c>
      <c r="AD62" s="325">
        <f t="shared" si="16"/>
        <v>0</v>
      </c>
      <c r="AE62" s="349" t="e">
        <f t="shared" si="17"/>
        <v>#DIV/0!</v>
      </c>
      <c r="AF62" s="354"/>
      <c r="AG62" s="325">
        <f>'⑦-2損益計算書（販売・サービス）'!M62</f>
        <v>0</v>
      </c>
      <c r="AH62" s="305" t="e">
        <f t="shared" si="28"/>
        <v>#DIV/0!</v>
      </c>
      <c r="AI62" s="369"/>
      <c r="AJ62" s="305" t="e">
        <f t="shared" si="29"/>
        <v>#DIV/0!</v>
      </c>
      <c r="AK62" s="325">
        <f t="shared" si="18"/>
        <v>0</v>
      </c>
      <c r="AL62" s="349" t="e">
        <f t="shared" si="19"/>
        <v>#DIV/0!</v>
      </c>
      <c r="AM62" s="354"/>
    </row>
    <row r="63" spans="1:39" s="264" customFormat="1" ht="12.75" customHeight="1">
      <c r="A63" s="388" t="str">
        <f>'⑦-2損益計算書（販売・サービス）'!A63</f>
        <v>＜特別利益合計＞</v>
      </c>
      <c r="B63" s="302">
        <f>'⑦-2損益計算書（販売・サービス）'!B63</f>
        <v>0</v>
      </c>
      <c r="C63" s="306" t="e">
        <f t="shared" si="20"/>
        <v>#DIV/0!</v>
      </c>
      <c r="D63" s="342">
        <f>'⑦-1損益計算書（製造業）'!D63</f>
        <v>0</v>
      </c>
      <c r="E63" s="302">
        <f>'⑦-2損益計算書（販売・サービス）'!E63</f>
        <v>0</v>
      </c>
      <c r="F63" s="306" t="e">
        <f t="shared" si="21"/>
        <v>#DIV/0!</v>
      </c>
      <c r="G63" s="302">
        <f>SUM(G61:G62)</f>
        <v>0</v>
      </c>
      <c r="H63" s="306" t="e">
        <f t="shared" si="21"/>
        <v>#DIV/0!</v>
      </c>
      <c r="I63" s="302">
        <f t="shared" si="10"/>
        <v>0</v>
      </c>
      <c r="J63" s="350" t="e">
        <f t="shared" si="11"/>
        <v>#DIV/0!</v>
      </c>
      <c r="K63" s="356"/>
      <c r="L63" s="302">
        <f>'⑦-2損益計算書（販売・サービス）'!G63</f>
        <v>0</v>
      </c>
      <c r="M63" s="306" t="e">
        <f t="shared" si="22"/>
        <v>#DIV/0!</v>
      </c>
      <c r="N63" s="302">
        <f>SUM(N61:N62)</f>
        <v>0</v>
      </c>
      <c r="O63" s="306" t="e">
        <f t="shared" si="23"/>
        <v>#DIV/0!</v>
      </c>
      <c r="P63" s="302">
        <f t="shared" si="12"/>
        <v>0</v>
      </c>
      <c r="Q63" s="350" t="e">
        <f t="shared" si="13"/>
        <v>#DIV/0!</v>
      </c>
      <c r="R63" s="356"/>
      <c r="S63" s="302">
        <f>'⑦-2損益計算書（販売・サービス）'!I63</f>
        <v>0</v>
      </c>
      <c r="T63" s="306" t="e">
        <f t="shared" si="24"/>
        <v>#DIV/0!</v>
      </c>
      <c r="U63" s="302">
        <f>SUM(U61:U62)</f>
        <v>0</v>
      </c>
      <c r="V63" s="306" t="e">
        <f t="shared" si="25"/>
        <v>#DIV/0!</v>
      </c>
      <c r="W63" s="302">
        <f t="shared" si="14"/>
        <v>0</v>
      </c>
      <c r="X63" s="350" t="e">
        <f t="shared" si="15"/>
        <v>#DIV/0!</v>
      </c>
      <c r="Y63" s="356"/>
      <c r="Z63" s="302">
        <f>'⑦-2損益計算書（販売・サービス）'!K63</f>
        <v>0</v>
      </c>
      <c r="AA63" s="306" t="e">
        <f t="shared" si="26"/>
        <v>#DIV/0!</v>
      </c>
      <c r="AB63" s="302">
        <f>SUM(AB61:AB62)</f>
        <v>0</v>
      </c>
      <c r="AC63" s="306" t="e">
        <f t="shared" si="27"/>
        <v>#DIV/0!</v>
      </c>
      <c r="AD63" s="302">
        <f t="shared" si="16"/>
        <v>0</v>
      </c>
      <c r="AE63" s="350" t="e">
        <f t="shared" si="17"/>
        <v>#DIV/0!</v>
      </c>
      <c r="AF63" s="356"/>
      <c r="AG63" s="302">
        <f>'⑦-2損益計算書（販売・サービス）'!M63</f>
        <v>0</v>
      </c>
      <c r="AH63" s="306" t="e">
        <f t="shared" si="28"/>
        <v>#DIV/0!</v>
      </c>
      <c r="AI63" s="302">
        <f>SUM(AI61:AI62)</f>
        <v>0</v>
      </c>
      <c r="AJ63" s="306" t="e">
        <f t="shared" si="29"/>
        <v>#DIV/0!</v>
      </c>
      <c r="AK63" s="302">
        <f t="shared" si="18"/>
        <v>0</v>
      </c>
      <c r="AL63" s="350" t="e">
        <f t="shared" si="19"/>
        <v>#DIV/0!</v>
      </c>
      <c r="AM63" s="356"/>
    </row>
    <row r="64" spans="1:39" s="264" customFormat="1" ht="12.75" customHeight="1">
      <c r="A64" s="387" t="str">
        <f>'⑦-2損益計算書（販売・サービス）'!A64</f>
        <v>固定資産売却損</v>
      </c>
      <c r="B64" s="325">
        <f>'⑦-2損益計算書（販売・サービス）'!B64</f>
        <v>0</v>
      </c>
      <c r="C64" s="305" t="e">
        <f t="shared" si="20"/>
        <v>#DIV/0!</v>
      </c>
      <c r="D64" s="341">
        <f>'⑦-1損益計算書（製造業）'!D64</f>
        <v>0</v>
      </c>
      <c r="E64" s="325">
        <f>'⑦-2損益計算書（販売・サービス）'!E64</f>
        <v>0</v>
      </c>
      <c r="F64" s="305" t="e">
        <f t="shared" si="21"/>
        <v>#DIV/0!</v>
      </c>
      <c r="G64" s="369"/>
      <c r="H64" s="305" t="e">
        <f t="shared" si="21"/>
        <v>#DIV/0!</v>
      </c>
      <c r="I64" s="325">
        <f t="shared" si="10"/>
        <v>0</v>
      </c>
      <c r="J64" s="349" t="e">
        <f t="shared" si="11"/>
        <v>#DIV/0!</v>
      </c>
      <c r="K64" s="354"/>
      <c r="L64" s="325">
        <f>'⑦-2損益計算書（販売・サービス）'!G64</f>
        <v>0</v>
      </c>
      <c r="M64" s="305" t="e">
        <f t="shared" si="22"/>
        <v>#DIV/0!</v>
      </c>
      <c r="N64" s="369"/>
      <c r="O64" s="305" t="e">
        <f t="shared" si="23"/>
        <v>#DIV/0!</v>
      </c>
      <c r="P64" s="325">
        <f t="shared" si="12"/>
        <v>0</v>
      </c>
      <c r="Q64" s="349" t="e">
        <f t="shared" si="13"/>
        <v>#DIV/0!</v>
      </c>
      <c r="R64" s="354"/>
      <c r="S64" s="325">
        <f>'⑦-2損益計算書（販売・サービス）'!I64</f>
        <v>0</v>
      </c>
      <c r="T64" s="305" t="e">
        <f t="shared" si="24"/>
        <v>#DIV/0!</v>
      </c>
      <c r="U64" s="369"/>
      <c r="V64" s="305" t="e">
        <f t="shared" si="25"/>
        <v>#DIV/0!</v>
      </c>
      <c r="W64" s="325">
        <f t="shared" si="14"/>
        <v>0</v>
      </c>
      <c r="X64" s="349" t="e">
        <f t="shared" si="15"/>
        <v>#DIV/0!</v>
      </c>
      <c r="Y64" s="354"/>
      <c r="Z64" s="325">
        <f>'⑦-2損益計算書（販売・サービス）'!K64</f>
        <v>0</v>
      </c>
      <c r="AA64" s="305" t="e">
        <f t="shared" si="26"/>
        <v>#DIV/0!</v>
      </c>
      <c r="AB64" s="369"/>
      <c r="AC64" s="305" t="e">
        <f t="shared" si="27"/>
        <v>#DIV/0!</v>
      </c>
      <c r="AD64" s="325">
        <f t="shared" si="16"/>
        <v>0</v>
      </c>
      <c r="AE64" s="349" t="e">
        <f t="shared" si="17"/>
        <v>#DIV/0!</v>
      </c>
      <c r="AF64" s="354"/>
      <c r="AG64" s="325">
        <f>'⑦-2損益計算書（販売・サービス）'!M64</f>
        <v>0</v>
      </c>
      <c r="AH64" s="305" t="e">
        <f t="shared" si="28"/>
        <v>#DIV/0!</v>
      </c>
      <c r="AI64" s="369"/>
      <c r="AJ64" s="305" t="e">
        <f t="shared" si="29"/>
        <v>#DIV/0!</v>
      </c>
      <c r="AK64" s="325">
        <f t="shared" si="18"/>
        <v>0</v>
      </c>
      <c r="AL64" s="349" t="e">
        <f t="shared" si="19"/>
        <v>#DIV/0!</v>
      </c>
      <c r="AM64" s="354"/>
    </row>
    <row r="65" spans="1:39" s="264" customFormat="1" ht="12.75" customHeight="1">
      <c r="A65" s="387" t="str">
        <f>'⑦-2損益計算書（販売・サービス）'!A65</f>
        <v>他の特別損失</v>
      </c>
      <c r="B65" s="325">
        <f>'⑦-2損益計算書（販売・サービス）'!B65</f>
        <v>0</v>
      </c>
      <c r="C65" s="305" t="e">
        <f t="shared" si="20"/>
        <v>#DIV/0!</v>
      </c>
      <c r="D65" s="341">
        <f>'⑦-1損益計算書（製造業）'!D65</f>
        <v>0</v>
      </c>
      <c r="E65" s="325">
        <f>'⑦-2損益計算書（販売・サービス）'!E65</f>
        <v>0</v>
      </c>
      <c r="F65" s="305" t="e">
        <f t="shared" si="21"/>
        <v>#DIV/0!</v>
      </c>
      <c r="G65" s="369"/>
      <c r="H65" s="305" t="e">
        <f t="shared" si="21"/>
        <v>#DIV/0!</v>
      </c>
      <c r="I65" s="325">
        <f t="shared" si="10"/>
        <v>0</v>
      </c>
      <c r="J65" s="349" t="e">
        <f t="shared" si="11"/>
        <v>#DIV/0!</v>
      </c>
      <c r="K65" s="354"/>
      <c r="L65" s="325">
        <f>'⑦-2損益計算書（販売・サービス）'!G65</f>
        <v>0</v>
      </c>
      <c r="M65" s="305" t="e">
        <f t="shared" si="22"/>
        <v>#DIV/0!</v>
      </c>
      <c r="N65" s="369"/>
      <c r="O65" s="305" t="e">
        <f t="shared" si="23"/>
        <v>#DIV/0!</v>
      </c>
      <c r="P65" s="325">
        <f t="shared" si="12"/>
        <v>0</v>
      </c>
      <c r="Q65" s="349" t="e">
        <f t="shared" si="13"/>
        <v>#DIV/0!</v>
      </c>
      <c r="R65" s="354"/>
      <c r="S65" s="325">
        <f>'⑦-2損益計算書（販売・サービス）'!I65</f>
        <v>0</v>
      </c>
      <c r="T65" s="305" t="e">
        <f t="shared" si="24"/>
        <v>#DIV/0!</v>
      </c>
      <c r="U65" s="369"/>
      <c r="V65" s="305" t="e">
        <f t="shared" si="25"/>
        <v>#DIV/0!</v>
      </c>
      <c r="W65" s="325">
        <f t="shared" si="14"/>
        <v>0</v>
      </c>
      <c r="X65" s="349" t="e">
        <f t="shared" si="15"/>
        <v>#DIV/0!</v>
      </c>
      <c r="Y65" s="354"/>
      <c r="Z65" s="325">
        <f>'⑦-2損益計算書（販売・サービス）'!K65</f>
        <v>0</v>
      </c>
      <c r="AA65" s="305" t="e">
        <f t="shared" si="26"/>
        <v>#DIV/0!</v>
      </c>
      <c r="AB65" s="369"/>
      <c r="AC65" s="305" t="e">
        <f t="shared" si="27"/>
        <v>#DIV/0!</v>
      </c>
      <c r="AD65" s="325">
        <f t="shared" si="16"/>
        <v>0</v>
      </c>
      <c r="AE65" s="349" t="e">
        <f t="shared" si="17"/>
        <v>#DIV/0!</v>
      </c>
      <c r="AF65" s="354"/>
      <c r="AG65" s="325">
        <f>'⑦-2損益計算書（販売・サービス）'!M65</f>
        <v>0</v>
      </c>
      <c r="AH65" s="305" t="e">
        <f t="shared" si="28"/>
        <v>#DIV/0!</v>
      </c>
      <c r="AI65" s="369"/>
      <c r="AJ65" s="305" t="e">
        <f t="shared" si="29"/>
        <v>#DIV/0!</v>
      </c>
      <c r="AK65" s="325">
        <f t="shared" si="18"/>
        <v>0</v>
      </c>
      <c r="AL65" s="349" t="e">
        <f t="shared" si="19"/>
        <v>#DIV/0!</v>
      </c>
      <c r="AM65" s="354"/>
    </row>
    <row r="66" spans="1:39" s="264" customFormat="1" ht="12.75" customHeight="1">
      <c r="A66" s="388" t="str">
        <f>'⑦-2損益計算書（販売・サービス）'!A66</f>
        <v>＜特別損失合計＞</v>
      </c>
      <c r="B66" s="302">
        <f>'⑦-2損益計算書（販売・サービス）'!B66</f>
        <v>0</v>
      </c>
      <c r="C66" s="306" t="e">
        <f t="shared" si="20"/>
        <v>#DIV/0!</v>
      </c>
      <c r="D66" s="342">
        <f>'⑦-1損益計算書（製造業）'!D66</f>
        <v>0</v>
      </c>
      <c r="E66" s="302">
        <f>'⑦-2損益計算書（販売・サービス）'!E66</f>
        <v>0</v>
      </c>
      <c r="F66" s="306" t="e">
        <f t="shared" si="21"/>
        <v>#DIV/0!</v>
      </c>
      <c r="G66" s="302">
        <f>SUM(G64:G65)</f>
        <v>0</v>
      </c>
      <c r="H66" s="306" t="e">
        <f t="shared" si="21"/>
        <v>#DIV/0!</v>
      </c>
      <c r="I66" s="302">
        <f t="shared" si="10"/>
        <v>0</v>
      </c>
      <c r="J66" s="350" t="e">
        <f t="shared" si="11"/>
        <v>#DIV/0!</v>
      </c>
      <c r="K66" s="356"/>
      <c r="L66" s="302">
        <f>'⑦-2損益計算書（販売・サービス）'!G66</f>
        <v>0</v>
      </c>
      <c r="M66" s="306" t="e">
        <f t="shared" si="22"/>
        <v>#DIV/0!</v>
      </c>
      <c r="N66" s="302">
        <f>SUM(N64:N65)</f>
        <v>0</v>
      </c>
      <c r="O66" s="306" t="e">
        <f t="shared" si="23"/>
        <v>#DIV/0!</v>
      </c>
      <c r="P66" s="302">
        <f t="shared" si="12"/>
        <v>0</v>
      </c>
      <c r="Q66" s="350" t="e">
        <f t="shared" si="13"/>
        <v>#DIV/0!</v>
      </c>
      <c r="R66" s="356"/>
      <c r="S66" s="302">
        <f>'⑦-2損益計算書（販売・サービス）'!I66</f>
        <v>0</v>
      </c>
      <c r="T66" s="306" t="e">
        <f t="shared" si="24"/>
        <v>#DIV/0!</v>
      </c>
      <c r="U66" s="302">
        <f>SUM(U64:U65)</f>
        <v>0</v>
      </c>
      <c r="V66" s="306" t="e">
        <f t="shared" si="25"/>
        <v>#DIV/0!</v>
      </c>
      <c r="W66" s="302">
        <f t="shared" si="14"/>
        <v>0</v>
      </c>
      <c r="X66" s="350" t="e">
        <f t="shared" si="15"/>
        <v>#DIV/0!</v>
      </c>
      <c r="Y66" s="356"/>
      <c r="Z66" s="302">
        <f>'⑦-2損益計算書（販売・サービス）'!K66</f>
        <v>0</v>
      </c>
      <c r="AA66" s="306" t="e">
        <f t="shared" si="26"/>
        <v>#DIV/0!</v>
      </c>
      <c r="AB66" s="302">
        <f>SUM(AB64:AB65)</f>
        <v>0</v>
      </c>
      <c r="AC66" s="306" t="e">
        <f t="shared" si="27"/>
        <v>#DIV/0!</v>
      </c>
      <c r="AD66" s="302">
        <f t="shared" si="16"/>
        <v>0</v>
      </c>
      <c r="AE66" s="350" t="e">
        <f t="shared" si="17"/>
        <v>#DIV/0!</v>
      </c>
      <c r="AF66" s="356"/>
      <c r="AG66" s="302">
        <f>'⑦-2損益計算書（販売・サービス）'!M66</f>
        <v>0</v>
      </c>
      <c r="AH66" s="306" t="e">
        <f t="shared" si="28"/>
        <v>#DIV/0!</v>
      </c>
      <c r="AI66" s="302">
        <f>SUM(AI64:AI65)</f>
        <v>0</v>
      </c>
      <c r="AJ66" s="306" t="e">
        <f t="shared" si="29"/>
        <v>#DIV/0!</v>
      </c>
      <c r="AK66" s="302">
        <f t="shared" si="18"/>
        <v>0</v>
      </c>
      <c r="AL66" s="350" t="e">
        <f t="shared" si="19"/>
        <v>#DIV/0!</v>
      </c>
      <c r="AM66" s="356"/>
    </row>
    <row r="67" spans="1:39" s="264" customFormat="1" ht="12.75" customHeight="1">
      <c r="A67" s="388" t="str">
        <f>'⑦-2損益計算書（販売・サービス）'!A67</f>
        <v>＜税引前当期利益＞</v>
      </c>
      <c r="B67" s="302">
        <f>'⑦-2損益計算書（販売・サービス）'!B67</f>
        <v>0</v>
      </c>
      <c r="C67" s="306" t="e">
        <f t="shared" si="20"/>
        <v>#DIV/0!</v>
      </c>
      <c r="D67" s="342">
        <f>'⑦-1損益計算書（製造業）'!D67</f>
        <v>0</v>
      </c>
      <c r="E67" s="302">
        <f>'⑦-2損益計算書（販売・サービス）'!E67</f>
        <v>0</v>
      </c>
      <c r="F67" s="306" t="e">
        <f t="shared" si="21"/>
        <v>#DIV/0!</v>
      </c>
      <c r="G67" s="302">
        <f>G60+G63-G66</f>
        <v>0</v>
      </c>
      <c r="H67" s="306" t="e">
        <f t="shared" si="21"/>
        <v>#DIV/0!</v>
      </c>
      <c r="I67" s="302">
        <f t="shared" si="10"/>
        <v>0</v>
      </c>
      <c r="J67" s="350" t="e">
        <f t="shared" si="11"/>
        <v>#DIV/0!</v>
      </c>
      <c r="K67" s="356"/>
      <c r="L67" s="302">
        <f>'⑦-2損益計算書（販売・サービス）'!G67</f>
        <v>0</v>
      </c>
      <c r="M67" s="306" t="e">
        <f t="shared" si="22"/>
        <v>#DIV/0!</v>
      </c>
      <c r="N67" s="302">
        <f>N60+N63-N66</f>
        <v>0</v>
      </c>
      <c r="O67" s="306" t="e">
        <f t="shared" si="23"/>
        <v>#DIV/0!</v>
      </c>
      <c r="P67" s="302">
        <f t="shared" si="12"/>
        <v>0</v>
      </c>
      <c r="Q67" s="350" t="e">
        <f t="shared" si="13"/>
        <v>#DIV/0!</v>
      </c>
      <c r="R67" s="356"/>
      <c r="S67" s="302">
        <f>'⑦-2損益計算書（販売・サービス）'!I67</f>
        <v>0</v>
      </c>
      <c r="T67" s="306" t="e">
        <f t="shared" si="24"/>
        <v>#DIV/0!</v>
      </c>
      <c r="U67" s="302">
        <f>U60+U63-U66</f>
        <v>0</v>
      </c>
      <c r="V67" s="306" t="e">
        <f t="shared" si="25"/>
        <v>#DIV/0!</v>
      </c>
      <c r="W67" s="302">
        <f t="shared" si="14"/>
        <v>0</v>
      </c>
      <c r="X67" s="350" t="e">
        <f t="shared" si="15"/>
        <v>#DIV/0!</v>
      </c>
      <c r="Y67" s="356"/>
      <c r="Z67" s="302">
        <f>'⑦-2損益計算書（販売・サービス）'!K67</f>
        <v>0</v>
      </c>
      <c r="AA67" s="306" t="e">
        <f t="shared" si="26"/>
        <v>#DIV/0!</v>
      </c>
      <c r="AB67" s="302">
        <f>AB60+AB63-AB66</f>
        <v>0</v>
      </c>
      <c r="AC67" s="306" t="e">
        <f t="shared" si="27"/>
        <v>#DIV/0!</v>
      </c>
      <c r="AD67" s="302">
        <f t="shared" si="16"/>
        <v>0</v>
      </c>
      <c r="AE67" s="350" t="e">
        <f t="shared" si="17"/>
        <v>#DIV/0!</v>
      </c>
      <c r="AF67" s="356"/>
      <c r="AG67" s="302">
        <f>'⑦-2損益計算書（販売・サービス）'!M67</f>
        <v>0</v>
      </c>
      <c r="AH67" s="306" t="e">
        <f t="shared" si="28"/>
        <v>#DIV/0!</v>
      </c>
      <c r="AI67" s="302">
        <f>AI60+AI63-AI66</f>
        <v>0</v>
      </c>
      <c r="AJ67" s="306" t="e">
        <f t="shared" si="29"/>
        <v>#DIV/0!</v>
      </c>
      <c r="AK67" s="302">
        <f t="shared" si="18"/>
        <v>0</v>
      </c>
      <c r="AL67" s="350" t="e">
        <f t="shared" si="19"/>
        <v>#DIV/0!</v>
      </c>
      <c r="AM67" s="356"/>
    </row>
    <row r="68" spans="1:39" s="264" customFormat="1" ht="12.75" customHeight="1">
      <c r="A68" s="387" t="str">
        <f>'⑦-2損益計算書（販売・サービス）'!A68</f>
        <v>法人税、住民税等</v>
      </c>
      <c r="B68" s="325">
        <f>'⑦-2損益計算書（販売・サービス）'!B68</f>
        <v>0</v>
      </c>
      <c r="C68" s="305" t="e">
        <f t="shared" si="20"/>
        <v>#DIV/0!</v>
      </c>
      <c r="D68" s="341">
        <f>'⑦-1損益計算書（製造業）'!D68</f>
        <v>0</v>
      </c>
      <c r="E68" s="325">
        <f>'⑦-2損益計算書（販売・サービス）'!E68</f>
        <v>0</v>
      </c>
      <c r="F68" s="305" t="e">
        <f t="shared" si="21"/>
        <v>#DIV/0!</v>
      </c>
      <c r="G68" s="369"/>
      <c r="H68" s="305" t="e">
        <f t="shared" si="21"/>
        <v>#DIV/0!</v>
      </c>
      <c r="I68" s="325">
        <f t="shared" si="10"/>
        <v>0</v>
      </c>
      <c r="J68" s="349" t="e">
        <f t="shared" si="11"/>
        <v>#DIV/0!</v>
      </c>
      <c r="K68" s="354"/>
      <c r="L68" s="325">
        <f>'⑦-2損益計算書（販売・サービス）'!G68</f>
        <v>0</v>
      </c>
      <c r="M68" s="305" t="e">
        <f t="shared" si="22"/>
        <v>#DIV/0!</v>
      </c>
      <c r="N68" s="369"/>
      <c r="O68" s="305" t="e">
        <f t="shared" si="23"/>
        <v>#DIV/0!</v>
      </c>
      <c r="P68" s="325">
        <f t="shared" si="12"/>
        <v>0</v>
      </c>
      <c r="Q68" s="349" t="e">
        <f t="shared" si="13"/>
        <v>#DIV/0!</v>
      </c>
      <c r="R68" s="354"/>
      <c r="S68" s="325">
        <f>'⑦-2損益計算書（販売・サービス）'!I68</f>
        <v>0</v>
      </c>
      <c r="T68" s="305" t="e">
        <f t="shared" si="24"/>
        <v>#DIV/0!</v>
      </c>
      <c r="U68" s="369"/>
      <c r="V68" s="305" t="e">
        <f t="shared" si="25"/>
        <v>#DIV/0!</v>
      </c>
      <c r="W68" s="325">
        <f t="shared" si="14"/>
        <v>0</v>
      </c>
      <c r="X68" s="349" t="e">
        <f t="shared" si="15"/>
        <v>#DIV/0!</v>
      </c>
      <c r="Y68" s="354"/>
      <c r="Z68" s="325">
        <f>'⑦-2損益計算書（販売・サービス）'!K68</f>
        <v>0</v>
      </c>
      <c r="AA68" s="305" t="e">
        <f t="shared" si="26"/>
        <v>#DIV/0!</v>
      </c>
      <c r="AB68" s="369"/>
      <c r="AC68" s="305" t="e">
        <f t="shared" si="27"/>
        <v>#DIV/0!</v>
      </c>
      <c r="AD68" s="325">
        <f t="shared" si="16"/>
        <v>0</v>
      </c>
      <c r="AE68" s="349" t="e">
        <f t="shared" si="17"/>
        <v>#DIV/0!</v>
      </c>
      <c r="AF68" s="354"/>
      <c r="AG68" s="325">
        <f>'⑦-2損益計算書（販売・サービス）'!M68</f>
        <v>0</v>
      </c>
      <c r="AH68" s="305" t="e">
        <f t="shared" si="28"/>
        <v>#DIV/0!</v>
      </c>
      <c r="AI68" s="369"/>
      <c r="AJ68" s="305" t="e">
        <f t="shared" si="29"/>
        <v>#DIV/0!</v>
      </c>
      <c r="AK68" s="325">
        <f t="shared" si="18"/>
        <v>0</v>
      </c>
      <c r="AL68" s="349" t="e">
        <f t="shared" si="19"/>
        <v>#DIV/0!</v>
      </c>
      <c r="AM68" s="354"/>
    </row>
    <row r="69" spans="1:39" s="264" customFormat="1" ht="12.75" customHeight="1">
      <c r="A69" s="387" t="str">
        <f>'⑦-2損益計算書（販売・サービス）'!A69</f>
        <v>法人税等調整額</v>
      </c>
      <c r="B69" s="325">
        <f>'⑦-2損益計算書（販売・サービス）'!B69</f>
        <v>0</v>
      </c>
      <c r="C69" s="305" t="e">
        <f t="shared" si="20"/>
        <v>#DIV/0!</v>
      </c>
      <c r="D69" s="341">
        <f>'⑦-1損益計算書（製造業）'!D69</f>
        <v>0</v>
      </c>
      <c r="E69" s="325">
        <f>'⑦-2損益計算書（販売・サービス）'!E69</f>
        <v>0</v>
      </c>
      <c r="F69" s="305" t="e">
        <f t="shared" si="21"/>
        <v>#DIV/0!</v>
      </c>
      <c r="G69" s="369"/>
      <c r="H69" s="305" t="e">
        <f t="shared" si="21"/>
        <v>#DIV/0!</v>
      </c>
      <c r="I69" s="325">
        <f t="shared" si="10"/>
        <v>0</v>
      </c>
      <c r="J69" s="349" t="e">
        <f t="shared" si="11"/>
        <v>#DIV/0!</v>
      </c>
      <c r="K69" s="354"/>
      <c r="L69" s="325">
        <f>'⑦-2損益計算書（販売・サービス）'!G69</f>
        <v>0</v>
      </c>
      <c r="M69" s="305" t="e">
        <f t="shared" si="22"/>
        <v>#DIV/0!</v>
      </c>
      <c r="N69" s="369"/>
      <c r="O69" s="305" t="e">
        <f t="shared" si="23"/>
        <v>#DIV/0!</v>
      </c>
      <c r="P69" s="325">
        <f t="shared" si="12"/>
        <v>0</v>
      </c>
      <c r="Q69" s="349" t="e">
        <f t="shared" si="13"/>
        <v>#DIV/0!</v>
      </c>
      <c r="R69" s="354"/>
      <c r="S69" s="325">
        <f>'⑦-2損益計算書（販売・サービス）'!I69</f>
        <v>0</v>
      </c>
      <c r="T69" s="305" t="e">
        <f t="shared" si="24"/>
        <v>#DIV/0!</v>
      </c>
      <c r="U69" s="369"/>
      <c r="V69" s="305" t="e">
        <f t="shared" si="25"/>
        <v>#DIV/0!</v>
      </c>
      <c r="W69" s="325">
        <f t="shared" si="14"/>
        <v>0</v>
      </c>
      <c r="X69" s="349" t="e">
        <f t="shared" si="15"/>
        <v>#DIV/0!</v>
      </c>
      <c r="Y69" s="354"/>
      <c r="Z69" s="325">
        <f>'⑦-2損益計算書（販売・サービス）'!K69</f>
        <v>0</v>
      </c>
      <c r="AA69" s="305" t="e">
        <f t="shared" si="26"/>
        <v>#DIV/0!</v>
      </c>
      <c r="AB69" s="369"/>
      <c r="AC69" s="305" t="e">
        <f t="shared" si="27"/>
        <v>#DIV/0!</v>
      </c>
      <c r="AD69" s="325">
        <f t="shared" si="16"/>
        <v>0</v>
      </c>
      <c r="AE69" s="349" t="e">
        <f t="shared" si="17"/>
        <v>#DIV/0!</v>
      </c>
      <c r="AF69" s="354"/>
      <c r="AG69" s="325">
        <f>'⑦-2損益計算書（販売・サービス）'!M69</f>
        <v>0</v>
      </c>
      <c r="AH69" s="305" t="e">
        <f t="shared" si="28"/>
        <v>#DIV/0!</v>
      </c>
      <c r="AI69" s="369"/>
      <c r="AJ69" s="305" t="e">
        <f t="shared" si="29"/>
        <v>#DIV/0!</v>
      </c>
      <c r="AK69" s="325">
        <f t="shared" si="18"/>
        <v>0</v>
      </c>
      <c r="AL69" s="349" t="e">
        <f t="shared" si="19"/>
        <v>#DIV/0!</v>
      </c>
      <c r="AM69" s="354"/>
    </row>
    <row r="70" spans="1:39" s="264" customFormat="1" ht="12.75" customHeight="1">
      <c r="A70" s="388" t="str">
        <f>'⑦-2損益計算書（販売・サービス）'!A70</f>
        <v>＜当期利益＞</v>
      </c>
      <c r="B70" s="302">
        <f>'⑦-2損益計算書（販売・サービス）'!B70</f>
        <v>0</v>
      </c>
      <c r="C70" s="306" t="e">
        <f t="shared" si="20"/>
        <v>#DIV/0!</v>
      </c>
      <c r="D70" s="342">
        <f>'⑦-1損益計算書（製造業）'!D70</f>
        <v>0</v>
      </c>
      <c r="E70" s="302">
        <f>'⑦-2損益計算書（販売・サービス）'!E70</f>
        <v>0</v>
      </c>
      <c r="F70" s="306" t="e">
        <f t="shared" si="21"/>
        <v>#DIV/0!</v>
      </c>
      <c r="G70" s="302">
        <f>G67-G68-G69</f>
        <v>0</v>
      </c>
      <c r="H70" s="306" t="e">
        <f t="shared" si="21"/>
        <v>#DIV/0!</v>
      </c>
      <c r="I70" s="302">
        <f t="shared" si="10"/>
        <v>0</v>
      </c>
      <c r="J70" s="350" t="e">
        <f t="shared" si="11"/>
        <v>#DIV/0!</v>
      </c>
      <c r="K70" s="356"/>
      <c r="L70" s="302">
        <f>'⑦-2損益計算書（販売・サービス）'!G70</f>
        <v>0</v>
      </c>
      <c r="M70" s="306" t="e">
        <f t="shared" si="22"/>
        <v>#DIV/0!</v>
      </c>
      <c r="N70" s="302">
        <f>N67-N68-N69</f>
        <v>0</v>
      </c>
      <c r="O70" s="306" t="e">
        <f t="shared" si="23"/>
        <v>#DIV/0!</v>
      </c>
      <c r="P70" s="302">
        <f t="shared" si="12"/>
        <v>0</v>
      </c>
      <c r="Q70" s="350" t="e">
        <f t="shared" si="13"/>
        <v>#DIV/0!</v>
      </c>
      <c r="R70" s="356"/>
      <c r="S70" s="302">
        <f>'⑦-2損益計算書（販売・サービス）'!I70</f>
        <v>0</v>
      </c>
      <c r="T70" s="306" t="e">
        <f t="shared" si="24"/>
        <v>#DIV/0!</v>
      </c>
      <c r="U70" s="302">
        <f>U67-U68-U69</f>
        <v>0</v>
      </c>
      <c r="V70" s="306" t="e">
        <f t="shared" si="25"/>
        <v>#DIV/0!</v>
      </c>
      <c r="W70" s="302">
        <f t="shared" si="14"/>
        <v>0</v>
      </c>
      <c r="X70" s="350" t="e">
        <f t="shared" si="15"/>
        <v>#DIV/0!</v>
      </c>
      <c r="Y70" s="356"/>
      <c r="Z70" s="302">
        <f>'⑦-2損益計算書（販売・サービス）'!K70</f>
        <v>0</v>
      </c>
      <c r="AA70" s="306" t="e">
        <f t="shared" si="26"/>
        <v>#DIV/0!</v>
      </c>
      <c r="AB70" s="302">
        <f>AB67-AB68-AB69</f>
        <v>0</v>
      </c>
      <c r="AC70" s="306" t="e">
        <f t="shared" si="27"/>
        <v>#DIV/0!</v>
      </c>
      <c r="AD70" s="302">
        <f t="shared" si="16"/>
        <v>0</v>
      </c>
      <c r="AE70" s="350" t="e">
        <f t="shared" si="17"/>
        <v>#DIV/0!</v>
      </c>
      <c r="AF70" s="356"/>
      <c r="AG70" s="302">
        <f>'⑦-2損益計算書（販売・サービス）'!M70</f>
        <v>0</v>
      </c>
      <c r="AH70" s="306" t="e">
        <f t="shared" si="28"/>
        <v>#DIV/0!</v>
      </c>
      <c r="AI70" s="302">
        <f>AI67-AI68-AI69</f>
        <v>0</v>
      </c>
      <c r="AJ70" s="306" t="e">
        <f t="shared" si="29"/>
        <v>#DIV/0!</v>
      </c>
      <c r="AK70" s="302">
        <f t="shared" si="18"/>
        <v>0</v>
      </c>
      <c r="AL70" s="350" t="e">
        <f t="shared" si="19"/>
        <v>#DIV/0!</v>
      </c>
      <c r="AM70" s="356"/>
    </row>
    <row r="71" spans="1:39" s="281" customFormat="1" ht="12.75" customHeight="1">
      <c r="A71" s="277"/>
      <c r="B71" s="278"/>
      <c r="C71" s="279"/>
      <c r="D71" s="280"/>
      <c r="E71" s="278"/>
      <c r="F71" s="278"/>
      <c r="G71" s="278"/>
      <c r="H71" s="278"/>
      <c r="I71" s="278"/>
      <c r="J71" s="278"/>
      <c r="K71" s="280"/>
      <c r="L71" s="278"/>
      <c r="M71" s="278"/>
      <c r="N71" s="278"/>
      <c r="O71" s="278"/>
      <c r="P71" s="278"/>
      <c r="Q71" s="278"/>
      <c r="R71" s="280"/>
      <c r="S71" s="278"/>
      <c r="T71" s="278"/>
      <c r="U71" s="278"/>
      <c r="V71" s="278"/>
      <c r="W71" s="278"/>
      <c r="X71" s="278"/>
      <c r="Y71" s="280"/>
      <c r="Z71" s="278"/>
      <c r="AA71" s="278"/>
      <c r="AB71" s="278"/>
      <c r="AC71" s="278"/>
      <c r="AD71" s="278"/>
      <c r="AE71" s="278"/>
      <c r="AF71" s="280"/>
      <c r="AG71" s="278"/>
      <c r="AH71" s="278"/>
      <c r="AI71" s="278"/>
      <c r="AJ71" s="278"/>
      <c r="AK71" s="278"/>
      <c r="AL71" s="278"/>
      <c r="AM71" s="280"/>
    </row>
    <row r="72" spans="1:39" s="281" customFormat="1" ht="12.75" customHeight="1">
      <c r="B72" s="282"/>
      <c r="C72" s="283"/>
      <c r="D72" s="284"/>
      <c r="E72" s="282"/>
      <c r="F72" s="282"/>
      <c r="G72" s="282"/>
      <c r="H72" s="282"/>
      <c r="I72" s="282"/>
      <c r="J72" s="282"/>
      <c r="K72" s="284"/>
      <c r="L72" s="282"/>
      <c r="M72" s="282"/>
      <c r="N72" s="282"/>
      <c r="O72" s="282"/>
      <c r="P72" s="282"/>
      <c r="Q72" s="282"/>
      <c r="R72" s="284"/>
      <c r="S72" s="282"/>
      <c r="T72" s="282"/>
      <c r="U72" s="282"/>
      <c r="V72" s="282"/>
      <c r="W72" s="282"/>
      <c r="X72" s="282"/>
      <c r="Y72" s="284"/>
      <c r="Z72" s="282"/>
      <c r="AA72" s="282"/>
      <c r="AB72" s="282"/>
      <c r="AC72" s="282"/>
      <c r="AD72" s="282"/>
      <c r="AE72" s="282"/>
      <c r="AF72" s="284"/>
      <c r="AG72" s="282"/>
      <c r="AH72" s="282"/>
      <c r="AI72" s="282"/>
      <c r="AJ72" s="282"/>
      <c r="AK72" s="282"/>
      <c r="AL72" s="282"/>
      <c r="AM72" s="284"/>
    </row>
    <row r="73" spans="1:39" s="281" customFormat="1" ht="12.75" customHeight="1">
      <c r="B73" s="282"/>
      <c r="C73" s="283"/>
      <c r="D73" s="284"/>
      <c r="E73" s="282"/>
      <c r="F73" s="282"/>
      <c r="G73" s="282"/>
      <c r="H73" s="282"/>
      <c r="I73" s="282"/>
      <c r="J73" s="282"/>
      <c r="K73" s="284"/>
      <c r="L73" s="282"/>
      <c r="M73" s="282"/>
      <c r="N73" s="282"/>
      <c r="O73" s="282"/>
      <c r="P73" s="282"/>
      <c r="Q73" s="282"/>
      <c r="R73" s="284"/>
      <c r="S73" s="282"/>
      <c r="T73" s="282"/>
      <c r="U73" s="282"/>
      <c r="V73" s="282"/>
      <c r="W73" s="282"/>
      <c r="X73" s="282"/>
      <c r="Y73" s="284"/>
      <c r="Z73" s="282"/>
      <c r="AA73" s="282"/>
      <c r="AB73" s="282"/>
      <c r="AC73" s="282"/>
      <c r="AD73" s="282"/>
      <c r="AE73" s="282"/>
      <c r="AF73" s="284"/>
      <c r="AG73" s="282"/>
      <c r="AH73" s="282"/>
      <c r="AI73" s="282"/>
      <c r="AJ73" s="282"/>
      <c r="AK73" s="282"/>
      <c r="AL73" s="282"/>
      <c r="AM73" s="284"/>
    </row>
    <row r="74" spans="1:39" s="264" customFormat="1" ht="12.75" hidden="1" customHeight="1">
      <c r="A74" s="422" t="s">
        <v>245</v>
      </c>
      <c r="B74" s="434" t="str">
        <f>B5</f>
        <v>前期</v>
      </c>
      <c r="C74" s="435"/>
      <c r="D74" s="752" t="str">
        <f>D5</f>
        <v>計画根拠</v>
      </c>
      <c r="E74" s="430" t="str">
        <f>E5</f>
        <v>当期予測</v>
      </c>
      <c r="F74" s="751"/>
      <c r="G74" s="751">
        <f>G5</f>
        <v>0</v>
      </c>
      <c r="H74" s="750" t="str">
        <f>H5</f>
        <v>（</v>
      </c>
      <c r="I74" s="750"/>
      <c r="J74" s="750"/>
      <c r="K74" s="365" t="str">
        <f>K5</f>
        <v>）</v>
      </c>
      <c r="L74" s="430" t="str">
        <f>L5</f>
        <v>2年目</v>
      </c>
      <c r="M74" s="751"/>
      <c r="N74" s="751">
        <f>N5</f>
        <v>0</v>
      </c>
      <c r="O74" s="750" t="str">
        <f>O5</f>
        <v>（</v>
      </c>
      <c r="P74" s="750"/>
      <c r="Q74" s="750"/>
      <c r="R74" s="365" t="str">
        <f>R5</f>
        <v>）</v>
      </c>
      <c r="S74" s="430" t="str">
        <f>S5</f>
        <v>3年目</v>
      </c>
      <c r="T74" s="751"/>
      <c r="U74" s="751">
        <f>U5</f>
        <v>0</v>
      </c>
      <c r="V74" s="750" t="str">
        <f>V5</f>
        <v>（</v>
      </c>
      <c r="W74" s="750"/>
      <c r="X74" s="750"/>
      <c r="Y74" s="365" t="str">
        <f>Y5</f>
        <v>）</v>
      </c>
      <c r="Z74" s="430" t="str">
        <f>Z5</f>
        <v>4年目</v>
      </c>
      <c r="AA74" s="751"/>
      <c r="AB74" s="751">
        <f>AB5</f>
        <v>0</v>
      </c>
      <c r="AC74" s="750" t="str">
        <f>AC5</f>
        <v>（</v>
      </c>
      <c r="AD74" s="750"/>
      <c r="AE74" s="750"/>
      <c r="AF74" s="365" t="str">
        <f>AF5</f>
        <v>）</v>
      </c>
      <c r="AG74" s="430" t="str">
        <f>AG5</f>
        <v>5年目</v>
      </c>
      <c r="AH74" s="751"/>
      <c r="AI74" s="751">
        <f>AI5</f>
        <v>0</v>
      </c>
      <c r="AJ74" s="750" t="str">
        <f>AJ5</f>
        <v>（</v>
      </c>
      <c r="AK74" s="750"/>
      <c r="AL74" s="750"/>
      <c r="AM74" s="365" t="str">
        <f>AM5</f>
        <v>）</v>
      </c>
    </row>
    <row r="75" spans="1:39" s="264" customFormat="1" ht="12.75" hidden="1" customHeight="1">
      <c r="A75" s="423"/>
      <c r="B75" s="301">
        <f>B6</f>
        <v>0</v>
      </c>
      <c r="C75" s="309" t="str">
        <f>C6</f>
        <v>売上比</v>
      </c>
      <c r="D75" s="753"/>
      <c r="E75" s="301" t="str">
        <f>E6</f>
        <v>計画</v>
      </c>
      <c r="F75" s="309" t="str">
        <f>F6</f>
        <v>売上比</v>
      </c>
      <c r="G75" s="339" t="str">
        <f>G6</f>
        <v>実績</v>
      </c>
      <c r="H75" s="309" t="str">
        <f>H6</f>
        <v>売上比</v>
      </c>
      <c r="I75" s="339" t="str">
        <f>I6</f>
        <v>金額差異</v>
      </c>
      <c r="J75" s="383" t="str">
        <f>J6</f>
        <v>比率差異</v>
      </c>
      <c r="K75" s="363" t="str">
        <f>K6</f>
        <v>今期計画差異理由等</v>
      </c>
      <c r="L75" s="301" t="str">
        <f>L6</f>
        <v>計画</v>
      </c>
      <c r="M75" s="309" t="str">
        <f>M6</f>
        <v>売上比</v>
      </c>
      <c r="N75" s="339" t="str">
        <f>N6</f>
        <v>実績</v>
      </c>
      <c r="O75" s="309" t="str">
        <f>O6</f>
        <v>売上比</v>
      </c>
      <c r="P75" s="339" t="str">
        <f>P6</f>
        <v>金額差異</v>
      </c>
      <c r="Q75" s="383" t="str">
        <f>Q6</f>
        <v>比率差異</v>
      </c>
      <c r="R75" s="363" t="str">
        <f>R6</f>
        <v>今期計画差異理由等</v>
      </c>
      <c r="S75" s="301" t="str">
        <f>S6</f>
        <v>計画</v>
      </c>
      <c r="T75" s="309" t="str">
        <f>T6</f>
        <v>売上比</v>
      </c>
      <c r="U75" s="339" t="str">
        <f>U6</f>
        <v>実績</v>
      </c>
      <c r="V75" s="309" t="str">
        <f>V6</f>
        <v>売上比</v>
      </c>
      <c r="W75" s="339" t="str">
        <f>W6</f>
        <v>金額差異</v>
      </c>
      <c r="X75" s="383" t="str">
        <f>X6</f>
        <v>比率差異</v>
      </c>
      <c r="Y75" s="363" t="str">
        <f>Y6</f>
        <v>今期計画差異理由等</v>
      </c>
      <c r="Z75" s="301" t="str">
        <f>Z6</f>
        <v>計画</v>
      </c>
      <c r="AA75" s="309" t="str">
        <f>AA6</f>
        <v>売上比</v>
      </c>
      <c r="AB75" s="339" t="str">
        <f>AB6</f>
        <v>実績</v>
      </c>
      <c r="AC75" s="309" t="str">
        <f>AC6</f>
        <v>売上比</v>
      </c>
      <c r="AD75" s="339" t="str">
        <f>AD6</f>
        <v>金額差異</v>
      </c>
      <c r="AE75" s="383" t="str">
        <f>AE6</f>
        <v>比率差異</v>
      </c>
      <c r="AF75" s="363" t="str">
        <f>AF6</f>
        <v>今期計画差異理由等</v>
      </c>
      <c r="AG75" s="301" t="str">
        <f>AG6</f>
        <v>計画</v>
      </c>
      <c r="AH75" s="309" t="str">
        <f>AH6</f>
        <v>売上比</v>
      </c>
      <c r="AI75" s="339" t="str">
        <f>AI6</f>
        <v>実績</v>
      </c>
      <c r="AJ75" s="309" t="str">
        <f>AJ6</f>
        <v>売上比</v>
      </c>
      <c r="AK75" s="339" t="str">
        <f>AK6</f>
        <v>金額差異</v>
      </c>
      <c r="AL75" s="383" t="str">
        <f>AL6</f>
        <v>比率差異</v>
      </c>
      <c r="AM75" s="363" t="str">
        <f>AM6</f>
        <v>今期計画差異理由等</v>
      </c>
    </row>
    <row r="76" spans="1:39" s="264" customFormat="1" ht="12.75" hidden="1" customHeight="1">
      <c r="A76" s="267" t="s">
        <v>199</v>
      </c>
      <c r="B76" s="318"/>
      <c r="C76" s="305" t="e">
        <f t="shared" ref="C76:C104" si="30">B76/B$12</f>
        <v>#DIV/0!</v>
      </c>
      <c r="D76" s="379">
        <f>'⑦-1損益計算書（製造業）'!D76</f>
        <v>0</v>
      </c>
      <c r="E76" s="270"/>
      <c r="F76" s="305" t="e">
        <f t="shared" ref="F76:H104" si="31">E76/E$12</f>
        <v>#DIV/0!</v>
      </c>
      <c r="G76" s="369"/>
      <c r="H76" s="305" t="e">
        <f t="shared" si="31"/>
        <v>#DIV/0!</v>
      </c>
      <c r="I76" s="303">
        <f t="shared" ref="I76:I104" si="32">G76-E76</f>
        <v>0</v>
      </c>
      <c r="J76" s="349" t="e">
        <f t="shared" ref="J76:J104" si="33">H76-F76</f>
        <v>#DIV/0!</v>
      </c>
      <c r="K76" s="354"/>
      <c r="L76" s="270"/>
      <c r="M76" s="305" t="e">
        <f t="shared" ref="M76:M104" si="34">L76/L$12</f>
        <v>#DIV/0!</v>
      </c>
      <c r="N76" s="369"/>
      <c r="O76" s="305" t="e">
        <f t="shared" ref="O76:O104" si="35">N76/N$12</f>
        <v>#DIV/0!</v>
      </c>
      <c r="P76" s="303">
        <f t="shared" ref="P76:P104" si="36">N76-L76</f>
        <v>0</v>
      </c>
      <c r="Q76" s="349" t="e">
        <f t="shared" ref="Q76:Q104" si="37">O76-M76</f>
        <v>#DIV/0!</v>
      </c>
      <c r="R76" s="354"/>
      <c r="S76" s="270"/>
      <c r="T76" s="305" t="e">
        <f t="shared" ref="T76:T104" si="38">S76/S$12</f>
        <v>#DIV/0!</v>
      </c>
      <c r="U76" s="369"/>
      <c r="V76" s="305" t="e">
        <f t="shared" ref="V76:V104" si="39">U76/U$12</f>
        <v>#DIV/0!</v>
      </c>
      <c r="W76" s="303">
        <f t="shared" ref="W76:W104" si="40">U76-S76</f>
        <v>0</v>
      </c>
      <c r="X76" s="349" t="e">
        <f t="shared" ref="X76:X104" si="41">V76-T76</f>
        <v>#DIV/0!</v>
      </c>
      <c r="Y76" s="354"/>
      <c r="Z76" s="270"/>
      <c r="AA76" s="305" t="e">
        <f t="shared" ref="AA76:AA104" si="42">Z76/Z$12</f>
        <v>#DIV/0!</v>
      </c>
      <c r="AB76" s="369"/>
      <c r="AC76" s="305" t="e">
        <f t="shared" ref="AC76:AC104" si="43">AB76/AB$12</f>
        <v>#DIV/0!</v>
      </c>
      <c r="AD76" s="303">
        <f t="shared" ref="AD76:AD104" si="44">AB76-Z76</f>
        <v>0</v>
      </c>
      <c r="AE76" s="349" t="e">
        <f t="shared" ref="AE76:AE104" si="45">AC76-AA76</f>
        <v>#DIV/0!</v>
      </c>
      <c r="AF76" s="354"/>
      <c r="AG76" s="270"/>
      <c r="AH76" s="305" t="e">
        <f t="shared" ref="AH76:AH104" si="46">AG76/AG$12</f>
        <v>#DIV/0!</v>
      </c>
      <c r="AI76" s="369"/>
      <c r="AJ76" s="305" t="e">
        <f t="shared" ref="AJ76:AJ104" si="47">AI76/AI$12</f>
        <v>#DIV/0!</v>
      </c>
      <c r="AK76" s="303">
        <f t="shared" ref="AK76:AK104" si="48">AI76-AG76</f>
        <v>0</v>
      </c>
      <c r="AL76" s="349" t="e">
        <f t="shared" ref="AL76:AL104" si="49">AJ76-AH76</f>
        <v>#DIV/0!</v>
      </c>
      <c r="AM76" s="354"/>
    </row>
    <row r="77" spans="1:39" s="264" customFormat="1" ht="22.5" hidden="1" customHeight="1">
      <c r="A77" s="267" t="s">
        <v>200</v>
      </c>
      <c r="B77" s="318"/>
      <c r="C77" s="305" t="e">
        <f t="shared" si="30"/>
        <v>#DIV/0!</v>
      </c>
      <c r="D77" s="382">
        <f>'⑦-1損益計算書（製造業）'!D77</f>
        <v>0</v>
      </c>
      <c r="E77" s="270"/>
      <c r="F77" s="305" t="e">
        <f t="shared" si="31"/>
        <v>#DIV/0!</v>
      </c>
      <c r="G77" s="369"/>
      <c r="H77" s="305" t="e">
        <f t="shared" si="31"/>
        <v>#DIV/0!</v>
      </c>
      <c r="I77" s="303">
        <f t="shared" si="32"/>
        <v>0</v>
      </c>
      <c r="J77" s="349" t="e">
        <f t="shared" si="33"/>
        <v>#DIV/0!</v>
      </c>
      <c r="K77" s="355"/>
      <c r="L77" s="270"/>
      <c r="M77" s="305" t="e">
        <f t="shared" si="34"/>
        <v>#DIV/0!</v>
      </c>
      <c r="N77" s="369"/>
      <c r="O77" s="305" t="e">
        <f t="shared" si="35"/>
        <v>#DIV/0!</v>
      </c>
      <c r="P77" s="303">
        <f t="shared" si="36"/>
        <v>0</v>
      </c>
      <c r="Q77" s="349" t="e">
        <f t="shared" si="37"/>
        <v>#DIV/0!</v>
      </c>
      <c r="R77" s="355"/>
      <c r="S77" s="270"/>
      <c r="T77" s="305" t="e">
        <f t="shared" si="38"/>
        <v>#DIV/0!</v>
      </c>
      <c r="U77" s="369"/>
      <c r="V77" s="305" t="e">
        <f t="shared" si="39"/>
        <v>#DIV/0!</v>
      </c>
      <c r="W77" s="303">
        <f t="shared" si="40"/>
        <v>0</v>
      </c>
      <c r="X77" s="349" t="e">
        <f t="shared" si="41"/>
        <v>#DIV/0!</v>
      </c>
      <c r="Y77" s="355"/>
      <c r="Z77" s="270"/>
      <c r="AA77" s="305" t="e">
        <f t="shared" si="42"/>
        <v>#DIV/0!</v>
      </c>
      <c r="AB77" s="369"/>
      <c r="AC77" s="305" t="e">
        <f t="shared" si="43"/>
        <v>#DIV/0!</v>
      </c>
      <c r="AD77" s="303">
        <f t="shared" si="44"/>
        <v>0</v>
      </c>
      <c r="AE77" s="349" t="e">
        <f t="shared" si="45"/>
        <v>#DIV/0!</v>
      </c>
      <c r="AF77" s="355"/>
      <c r="AG77" s="270"/>
      <c r="AH77" s="305" t="e">
        <f t="shared" si="46"/>
        <v>#DIV/0!</v>
      </c>
      <c r="AI77" s="369"/>
      <c r="AJ77" s="305" t="e">
        <f t="shared" si="47"/>
        <v>#DIV/0!</v>
      </c>
      <c r="AK77" s="303">
        <f t="shared" si="48"/>
        <v>0</v>
      </c>
      <c r="AL77" s="349" t="e">
        <f t="shared" si="49"/>
        <v>#DIV/0!</v>
      </c>
      <c r="AM77" s="355"/>
    </row>
    <row r="78" spans="1:39" s="264" customFormat="1" ht="12.75" hidden="1" customHeight="1">
      <c r="A78" s="267" t="s">
        <v>201</v>
      </c>
      <c r="B78" s="318"/>
      <c r="C78" s="305" t="e">
        <f t="shared" si="30"/>
        <v>#DIV/0!</v>
      </c>
      <c r="D78" s="379">
        <f>'⑦-1損益計算書（製造業）'!D78</f>
        <v>0</v>
      </c>
      <c r="E78" s="270"/>
      <c r="F78" s="305" t="e">
        <f t="shared" si="31"/>
        <v>#DIV/0!</v>
      </c>
      <c r="G78" s="369"/>
      <c r="H78" s="305" t="e">
        <f t="shared" si="31"/>
        <v>#DIV/0!</v>
      </c>
      <c r="I78" s="303">
        <f t="shared" si="32"/>
        <v>0</v>
      </c>
      <c r="J78" s="349" t="e">
        <f t="shared" si="33"/>
        <v>#DIV/0!</v>
      </c>
      <c r="K78" s="354"/>
      <c r="L78" s="270"/>
      <c r="M78" s="305" t="e">
        <f t="shared" si="34"/>
        <v>#DIV/0!</v>
      </c>
      <c r="N78" s="369"/>
      <c r="O78" s="305" t="e">
        <f t="shared" si="35"/>
        <v>#DIV/0!</v>
      </c>
      <c r="P78" s="303">
        <f t="shared" si="36"/>
        <v>0</v>
      </c>
      <c r="Q78" s="349" t="e">
        <f t="shared" si="37"/>
        <v>#DIV/0!</v>
      </c>
      <c r="R78" s="354"/>
      <c r="S78" s="270"/>
      <c r="T78" s="305" t="e">
        <f t="shared" si="38"/>
        <v>#DIV/0!</v>
      </c>
      <c r="U78" s="369"/>
      <c r="V78" s="305" t="e">
        <f t="shared" si="39"/>
        <v>#DIV/0!</v>
      </c>
      <c r="W78" s="303">
        <f t="shared" si="40"/>
        <v>0</v>
      </c>
      <c r="X78" s="349" t="e">
        <f t="shared" si="41"/>
        <v>#DIV/0!</v>
      </c>
      <c r="Y78" s="354"/>
      <c r="Z78" s="270"/>
      <c r="AA78" s="305" t="e">
        <f t="shared" si="42"/>
        <v>#DIV/0!</v>
      </c>
      <c r="AB78" s="369"/>
      <c r="AC78" s="305" t="e">
        <f t="shared" si="43"/>
        <v>#DIV/0!</v>
      </c>
      <c r="AD78" s="303">
        <f t="shared" si="44"/>
        <v>0</v>
      </c>
      <c r="AE78" s="349" t="e">
        <f t="shared" si="45"/>
        <v>#DIV/0!</v>
      </c>
      <c r="AF78" s="354"/>
      <c r="AG78" s="270"/>
      <c r="AH78" s="305" t="e">
        <f t="shared" si="46"/>
        <v>#DIV/0!</v>
      </c>
      <c r="AI78" s="369"/>
      <c r="AJ78" s="305" t="e">
        <f t="shared" si="47"/>
        <v>#DIV/0!</v>
      </c>
      <c r="AK78" s="303">
        <f t="shared" si="48"/>
        <v>0</v>
      </c>
      <c r="AL78" s="349" t="e">
        <f t="shared" si="49"/>
        <v>#DIV/0!</v>
      </c>
      <c r="AM78" s="354"/>
    </row>
    <row r="79" spans="1:39" s="264" customFormat="1" ht="12.75" hidden="1" customHeight="1">
      <c r="A79" s="271" t="s">
        <v>202</v>
      </c>
      <c r="B79" s="304">
        <f>B76+B77-B78</f>
        <v>0</v>
      </c>
      <c r="C79" s="306" t="e">
        <f t="shared" si="30"/>
        <v>#DIV/0!</v>
      </c>
      <c r="D79" s="380">
        <f>'⑦-1損益計算書（製造業）'!D79</f>
        <v>0</v>
      </c>
      <c r="E79" s="302">
        <f>E76+E77-E78</f>
        <v>0</v>
      </c>
      <c r="F79" s="306" t="e">
        <f t="shared" si="31"/>
        <v>#DIV/0!</v>
      </c>
      <c r="G79" s="302">
        <f>G76+G77-G78</f>
        <v>0</v>
      </c>
      <c r="H79" s="306" t="e">
        <f t="shared" si="31"/>
        <v>#DIV/0!</v>
      </c>
      <c r="I79" s="302">
        <f t="shared" si="32"/>
        <v>0</v>
      </c>
      <c r="J79" s="350" t="e">
        <f t="shared" si="33"/>
        <v>#DIV/0!</v>
      </c>
      <c r="K79" s="356"/>
      <c r="L79" s="302">
        <f>L76+L77-L78</f>
        <v>0</v>
      </c>
      <c r="M79" s="306" t="e">
        <f t="shared" si="34"/>
        <v>#DIV/0!</v>
      </c>
      <c r="N79" s="302">
        <f>N76+N77-N78</f>
        <v>0</v>
      </c>
      <c r="O79" s="306" t="e">
        <f t="shared" si="35"/>
        <v>#DIV/0!</v>
      </c>
      <c r="P79" s="302">
        <f t="shared" si="36"/>
        <v>0</v>
      </c>
      <c r="Q79" s="350" t="e">
        <f t="shared" si="37"/>
        <v>#DIV/0!</v>
      </c>
      <c r="R79" s="356"/>
      <c r="S79" s="302">
        <f>S76+S77-S78</f>
        <v>0</v>
      </c>
      <c r="T79" s="306" t="e">
        <f t="shared" si="38"/>
        <v>#DIV/0!</v>
      </c>
      <c r="U79" s="302">
        <f>U76+U77-U78</f>
        <v>0</v>
      </c>
      <c r="V79" s="306" t="e">
        <f t="shared" si="39"/>
        <v>#DIV/0!</v>
      </c>
      <c r="W79" s="302">
        <f t="shared" si="40"/>
        <v>0</v>
      </c>
      <c r="X79" s="350" t="e">
        <f t="shared" si="41"/>
        <v>#DIV/0!</v>
      </c>
      <c r="Y79" s="356"/>
      <c r="Z79" s="302">
        <f>Z76+Z77-Z78</f>
        <v>0</v>
      </c>
      <c r="AA79" s="306" t="e">
        <f t="shared" si="42"/>
        <v>#DIV/0!</v>
      </c>
      <c r="AB79" s="302">
        <f>AB76+AB77-AB78</f>
        <v>0</v>
      </c>
      <c r="AC79" s="306" t="e">
        <f t="shared" si="43"/>
        <v>#DIV/0!</v>
      </c>
      <c r="AD79" s="302">
        <f t="shared" si="44"/>
        <v>0</v>
      </c>
      <c r="AE79" s="350" t="e">
        <f t="shared" si="45"/>
        <v>#DIV/0!</v>
      </c>
      <c r="AF79" s="356"/>
      <c r="AG79" s="302">
        <f>AG76+AG77-AG78</f>
        <v>0</v>
      </c>
      <c r="AH79" s="306" t="e">
        <f t="shared" si="46"/>
        <v>#DIV/0!</v>
      </c>
      <c r="AI79" s="302">
        <f>AI76+AI77-AI78</f>
        <v>0</v>
      </c>
      <c r="AJ79" s="306" t="e">
        <f t="shared" si="47"/>
        <v>#DIV/0!</v>
      </c>
      <c r="AK79" s="302">
        <f t="shared" si="48"/>
        <v>0</v>
      </c>
      <c r="AL79" s="350" t="e">
        <f t="shared" si="49"/>
        <v>#DIV/0!</v>
      </c>
      <c r="AM79" s="356"/>
    </row>
    <row r="80" spans="1:39" s="264" customFormat="1" ht="22.5" hidden="1" customHeight="1">
      <c r="A80" s="267" t="s">
        <v>203</v>
      </c>
      <c r="B80" s="318"/>
      <c r="C80" s="305" t="e">
        <f t="shared" si="30"/>
        <v>#DIV/0!</v>
      </c>
      <c r="D80" s="382">
        <f>'⑦-1損益計算書（製造業）'!D80</f>
        <v>0</v>
      </c>
      <c r="E80" s="270"/>
      <c r="F80" s="305" t="e">
        <f t="shared" si="31"/>
        <v>#DIV/0!</v>
      </c>
      <c r="G80" s="369"/>
      <c r="H80" s="305" t="e">
        <f t="shared" si="31"/>
        <v>#DIV/0!</v>
      </c>
      <c r="I80" s="303">
        <f t="shared" si="32"/>
        <v>0</v>
      </c>
      <c r="J80" s="349" t="e">
        <f t="shared" si="33"/>
        <v>#DIV/0!</v>
      </c>
      <c r="K80" s="355"/>
      <c r="L80" s="270"/>
      <c r="M80" s="305" t="e">
        <f t="shared" si="34"/>
        <v>#DIV/0!</v>
      </c>
      <c r="N80" s="369"/>
      <c r="O80" s="305" t="e">
        <f t="shared" si="35"/>
        <v>#DIV/0!</v>
      </c>
      <c r="P80" s="303">
        <f t="shared" si="36"/>
        <v>0</v>
      </c>
      <c r="Q80" s="349" t="e">
        <f t="shared" si="37"/>
        <v>#DIV/0!</v>
      </c>
      <c r="R80" s="355"/>
      <c r="S80" s="270"/>
      <c r="T80" s="305" t="e">
        <f t="shared" si="38"/>
        <v>#DIV/0!</v>
      </c>
      <c r="U80" s="369"/>
      <c r="V80" s="305" t="e">
        <f t="shared" si="39"/>
        <v>#DIV/0!</v>
      </c>
      <c r="W80" s="303">
        <f t="shared" si="40"/>
        <v>0</v>
      </c>
      <c r="X80" s="349" t="e">
        <f t="shared" si="41"/>
        <v>#DIV/0!</v>
      </c>
      <c r="Y80" s="355"/>
      <c r="Z80" s="270"/>
      <c r="AA80" s="305" t="e">
        <f t="shared" si="42"/>
        <v>#DIV/0!</v>
      </c>
      <c r="AB80" s="369"/>
      <c r="AC80" s="305" t="e">
        <f t="shared" si="43"/>
        <v>#DIV/0!</v>
      </c>
      <c r="AD80" s="303">
        <f t="shared" si="44"/>
        <v>0</v>
      </c>
      <c r="AE80" s="349" t="e">
        <f t="shared" si="45"/>
        <v>#DIV/0!</v>
      </c>
      <c r="AF80" s="355"/>
      <c r="AG80" s="270"/>
      <c r="AH80" s="305" t="e">
        <f t="shared" si="46"/>
        <v>#DIV/0!</v>
      </c>
      <c r="AI80" s="369"/>
      <c r="AJ80" s="305" t="e">
        <f t="shared" si="47"/>
        <v>#DIV/0!</v>
      </c>
      <c r="AK80" s="303">
        <f t="shared" si="48"/>
        <v>0</v>
      </c>
      <c r="AL80" s="349" t="e">
        <f t="shared" si="49"/>
        <v>#DIV/0!</v>
      </c>
      <c r="AM80" s="355"/>
    </row>
    <row r="81" spans="1:39" s="264" customFormat="1" ht="12.75" hidden="1" customHeight="1">
      <c r="A81" s="267" t="s">
        <v>204</v>
      </c>
      <c r="B81" s="318"/>
      <c r="C81" s="305" t="e">
        <f t="shared" si="30"/>
        <v>#DIV/0!</v>
      </c>
      <c r="D81" s="379">
        <f>'⑦-1損益計算書（製造業）'!D81</f>
        <v>0</v>
      </c>
      <c r="E81" s="270"/>
      <c r="F81" s="305" t="e">
        <f t="shared" si="31"/>
        <v>#DIV/0!</v>
      </c>
      <c r="G81" s="369"/>
      <c r="H81" s="305" t="e">
        <f t="shared" si="31"/>
        <v>#DIV/0!</v>
      </c>
      <c r="I81" s="303">
        <f t="shared" si="32"/>
        <v>0</v>
      </c>
      <c r="J81" s="349" t="e">
        <f t="shared" si="33"/>
        <v>#DIV/0!</v>
      </c>
      <c r="K81" s="354"/>
      <c r="L81" s="270"/>
      <c r="M81" s="305" t="e">
        <f t="shared" si="34"/>
        <v>#DIV/0!</v>
      </c>
      <c r="N81" s="369"/>
      <c r="O81" s="305" t="e">
        <f t="shared" si="35"/>
        <v>#DIV/0!</v>
      </c>
      <c r="P81" s="303">
        <f t="shared" si="36"/>
        <v>0</v>
      </c>
      <c r="Q81" s="349" t="e">
        <f t="shared" si="37"/>
        <v>#DIV/0!</v>
      </c>
      <c r="R81" s="354"/>
      <c r="S81" s="270"/>
      <c r="T81" s="305" t="e">
        <f t="shared" si="38"/>
        <v>#DIV/0!</v>
      </c>
      <c r="U81" s="369"/>
      <c r="V81" s="305" t="e">
        <f t="shared" si="39"/>
        <v>#DIV/0!</v>
      </c>
      <c r="W81" s="303">
        <f t="shared" si="40"/>
        <v>0</v>
      </c>
      <c r="X81" s="349" t="e">
        <f t="shared" si="41"/>
        <v>#DIV/0!</v>
      </c>
      <c r="Y81" s="354"/>
      <c r="Z81" s="270"/>
      <c r="AA81" s="305" t="e">
        <f t="shared" si="42"/>
        <v>#DIV/0!</v>
      </c>
      <c r="AB81" s="369"/>
      <c r="AC81" s="305" t="e">
        <f t="shared" si="43"/>
        <v>#DIV/0!</v>
      </c>
      <c r="AD81" s="303">
        <f t="shared" si="44"/>
        <v>0</v>
      </c>
      <c r="AE81" s="349" t="e">
        <f t="shared" si="45"/>
        <v>#DIV/0!</v>
      </c>
      <c r="AF81" s="354"/>
      <c r="AG81" s="270"/>
      <c r="AH81" s="305" t="e">
        <f t="shared" si="46"/>
        <v>#DIV/0!</v>
      </c>
      <c r="AI81" s="369"/>
      <c r="AJ81" s="305" t="e">
        <f t="shared" si="47"/>
        <v>#DIV/0!</v>
      </c>
      <c r="AK81" s="303">
        <f t="shared" si="48"/>
        <v>0</v>
      </c>
      <c r="AL81" s="349" t="e">
        <f t="shared" si="49"/>
        <v>#DIV/0!</v>
      </c>
      <c r="AM81" s="354"/>
    </row>
    <row r="82" spans="1:39" s="264" customFormat="1" ht="12.75" hidden="1" customHeight="1">
      <c r="A82" s="267" t="s">
        <v>205</v>
      </c>
      <c r="B82" s="318"/>
      <c r="C82" s="305" t="e">
        <f t="shared" si="30"/>
        <v>#DIV/0!</v>
      </c>
      <c r="D82" s="379">
        <f>'⑦-1損益計算書（製造業）'!D82</f>
        <v>0</v>
      </c>
      <c r="E82" s="270"/>
      <c r="F82" s="305" t="e">
        <f t="shared" si="31"/>
        <v>#DIV/0!</v>
      </c>
      <c r="G82" s="369"/>
      <c r="H82" s="305" t="e">
        <f t="shared" si="31"/>
        <v>#DIV/0!</v>
      </c>
      <c r="I82" s="303">
        <f t="shared" si="32"/>
        <v>0</v>
      </c>
      <c r="J82" s="349" t="e">
        <f t="shared" si="33"/>
        <v>#DIV/0!</v>
      </c>
      <c r="K82" s="354"/>
      <c r="L82" s="270"/>
      <c r="M82" s="305" t="e">
        <f t="shared" si="34"/>
        <v>#DIV/0!</v>
      </c>
      <c r="N82" s="369"/>
      <c r="O82" s="305" t="e">
        <f t="shared" si="35"/>
        <v>#DIV/0!</v>
      </c>
      <c r="P82" s="303">
        <f t="shared" si="36"/>
        <v>0</v>
      </c>
      <c r="Q82" s="349" t="e">
        <f t="shared" si="37"/>
        <v>#DIV/0!</v>
      </c>
      <c r="R82" s="354"/>
      <c r="S82" s="270"/>
      <c r="T82" s="305" t="e">
        <f t="shared" si="38"/>
        <v>#DIV/0!</v>
      </c>
      <c r="U82" s="369"/>
      <c r="V82" s="305" t="e">
        <f t="shared" si="39"/>
        <v>#DIV/0!</v>
      </c>
      <c r="W82" s="303">
        <f t="shared" si="40"/>
        <v>0</v>
      </c>
      <c r="X82" s="349" t="e">
        <f t="shared" si="41"/>
        <v>#DIV/0!</v>
      </c>
      <c r="Y82" s="354"/>
      <c r="Z82" s="270"/>
      <c r="AA82" s="305" t="e">
        <f t="shared" si="42"/>
        <v>#DIV/0!</v>
      </c>
      <c r="AB82" s="369"/>
      <c r="AC82" s="305" t="e">
        <f t="shared" si="43"/>
        <v>#DIV/0!</v>
      </c>
      <c r="AD82" s="303">
        <f t="shared" si="44"/>
        <v>0</v>
      </c>
      <c r="AE82" s="349" t="e">
        <f t="shared" si="45"/>
        <v>#DIV/0!</v>
      </c>
      <c r="AF82" s="354"/>
      <c r="AG82" s="270"/>
      <c r="AH82" s="305" t="e">
        <f t="shared" si="46"/>
        <v>#DIV/0!</v>
      </c>
      <c r="AI82" s="369"/>
      <c r="AJ82" s="305" t="e">
        <f t="shared" si="47"/>
        <v>#DIV/0!</v>
      </c>
      <c r="AK82" s="303">
        <f t="shared" si="48"/>
        <v>0</v>
      </c>
      <c r="AL82" s="349" t="e">
        <f t="shared" si="49"/>
        <v>#DIV/0!</v>
      </c>
      <c r="AM82" s="354"/>
    </row>
    <row r="83" spans="1:39" s="264" customFormat="1" ht="12.75" hidden="1" customHeight="1">
      <c r="A83" s="267" t="s">
        <v>206</v>
      </c>
      <c r="B83" s="318"/>
      <c r="C83" s="305" t="e">
        <f t="shared" si="30"/>
        <v>#DIV/0!</v>
      </c>
      <c r="D83" s="379">
        <f>'⑦-1損益計算書（製造業）'!D83</f>
        <v>0</v>
      </c>
      <c r="E83" s="270"/>
      <c r="F83" s="305" t="e">
        <f t="shared" si="31"/>
        <v>#DIV/0!</v>
      </c>
      <c r="G83" s="369"/>
      <c r="H83" s="305" t="e">
        <f t="shared" si="31"/>
        <v>#DIV/0!</v>
      </c>
      <c r="I83" s="303">
        <f t="shared" si="32"/>
        <v>0</v>
      </c>
      <c r="J83" s="349" t="e">
        <f t="shared" si="33"/>
        <v>#DIV/0!</v>
      </c>
      <c r="K83" s="354"/>
      <c r="L83" s="270"/>
      <c r="M83" s="305" t="e">
        <f t="shared" si="34"/>
        <v>#DIV/0!</v>
      </c>
      <c r="N83" s="369"/>
      <c r="O83" s="305" t="e">
        <f t="shared" si="35"/>
        <v>#DIV/0!</v>
      </c>
      <c r="P83" s="303">
        <f t="shared" si="36"/>
        <v>0</v>
      </c>
      <c r="Q83" s="349" t="e">
        <f t="shared" si="37"/>
        <v>#DIV/0!</v>
      </c>
      <c r="R83" s="354"/>
      <c r="S83" s="270"/>
      <c r="T83" s="305" t="e">
        <f t="shared" si="38"/>
        <v>#DIV/0!</v>
      </c>
      <c r="U83" s="369"/>
      <c r="V83" s="305" t="e">
        <f t="shared" si="39"/>
        <v>#DIV/0!</v>
      </c>
      <c r="W83" s="303">
        <f t="shared" si="40"/>
        <v>0</v>
      </c>
      <c r="X83" s="349" t="e">
        <f t="shared" si="41"/>
        <v>#DIV/0!</v>
      </c>
      <c r="Y83" s="354"/>
      <c r="Z83" s="270"/>
      <c r="AA83" s="305" t="e">
        <f t="shared" si="42"/>
        <v>#DIV/0!</v>
      </c>
      <c r="AB83" s="369"/>
      <c r="AC83" s="305" t="e">
        <f t="shared" si="43"/>
        <v>#DIV/0!</v>
      </c>
      <c r="AD83" s="303">
        <f t="shared" si="44"/>
        <v>0</v>
      </c>
      <c r="AE83" s="349" t="e">
        <f t="shared" si="45"/>
        <v>#DIV/0!</v>
      </c>
      <c r="AF83" s="354"/>
      <c r="AG83" s="270"/>
      <c r="AH83" s="305" t="e">
        <f t="shared" si="46"/>
        <v>#DIV/0!</v>
      </c>
      <c r="AI83" s="369"/>
      <c r="AJ83" s="305" t="e">
        <f t="shared" si="47"/>
        <v>#DIV/0!</v>
      </c>
      <c r="AK83" s="303">
        <f t="shared" si="48"/>
        <v>0</v>
      </c>
      <c r="AL83" s="349" t="e">
        <f t="shared" si="49"/>
        <v>#DIV/0!</v>
      </c>
      <c r="AM83" s="354"/>
    </row>
    <row r="84" spans="1:39" s="264" customFormat="1" ht="12.75" hidden="1" customHeight="1">
      <c r="A84" s="267" t="s">
        <v>207</v>
      </c>
      <c r="B84" s="318"/>
      <c r="C84" s="305" t="e">
        <f t="shared" si="30"/>
        <v>#DIV/0!</v>
      </c>
      <c r="D84" s="379">
        <f>'⑦-1損益計算書（製造業）'!D84</f>
        <v>0</v>
      </c>
      <c r="E84" s="270"/>
      <c r="F84" s="305" t="e">
        <f t="shared" si="31"/>
        <v>#DIV/0!</v>
      </c>
      <c r="G84" s="369"/>
      <c r="H84" s="305" t="e">
        <f t="shared" si="31"/>
        <v>#DIV/0!</v>
      </c>
      <c r="I84" s="303">
        <f t="shared" si="32"/>
        <v>0</v>
      </c>
      <c r="J84" s="349" t="e">
        <f t="shared" si="33"/>
        <v>#DIV/0!</v>
      </c>
      <c r="K84" s="354"/>
      <c r="L84" s="270"/>
      <c r="M84" s="305" t="e">
        <f t="shared" si="34"/>
        <v>#DIV/0!</v>
      </c>
      <c r="N84" s="369"/>
      <c r="O84" s="305" t="e">
        <f t="shared" si="35"/>
        <v>#DIV/0!</v>
      </c>
      <c r="P84" s="303">
        <f t="shared" si="36"/>
        <v>0</v>
      </c>
      <c r="Q84" s="349" t="e">
        <f t="shared" si="37"/>
        <v>#DIV/0!</v>
      </c>
      <c r="R84" s="354"/>
      <c r="S84" s="270"/>
      <c r="T84" s="305" t="e">
        <f t="shared" si="38"/>
        <v>#DIV/0!</v>
      </c>
      <c r="U84" s="369"/>
      <c r="V84" s="305" t="e">
        <f t="shared" si="39"/>
        <v>#DIV/0!</v>
      </c>
      <c r="W84" s="303">
        <f t="shared" si="40"/>
        <v>0</v>
      </c>
      <c r="X84" s="349" t="e">
        <f t="shared" si="41"/>
        <v>#DIV/0!</v>
      </c>
      <c r="Y84" s="354"/>
      <c r="Z84" s="270"/>
      <c r="AA84" s="305" t="e">
        <f t="shared" si="42"/>
        <v>#DIV/0!</v>
      </c>
      <c r="AB84" s="369"/>
      <c r="AC84" s="305" t="e">
        <f t="shared" si="43"/>
        <v>#DIV/0!</v>
      </c>
      <c r="AD84" s="303">
        <f t="shared" si="44"/>
        <v>0</v>
      </c>
      <c r="AE84" s="349" t="e">
        <f t="shared" si="45"/>
        <v>#DIV/0!</v>
      </c>
      <c r="AF84" s="354"/>
      <c r="AG84" s="270"/>
      <c r="AH84" s="305" t="e">
        <f t="shared" si="46"/>
        <v>#DIV/0!</v>
      </c>
      <c r="AI84" s="369"/>
      <c r="AJ84" s="305" t="e">
        <f t="shared" si="47"/>
        <v>#DIV/0!</v>
      </c>
      <c r="AK84" s="303">
        <f t="shared" si="48"/>
        <v>0</v>
      </c>
      <c r="AL84" s="349" t="e">
        <f t="shared" si="49"/>
        <v>#DIV/0!</v>
      </c>
      <c r="AM84" s="354"/>
    </row>
    <row r="85" spans="1:39" s="264" customFormat="1" ht="12.75" hidden="1" customHeight="1">
      <c r="A85" s="271" t="s">
        <v>248</v>
      </c>
      <c r="B85" s="304">
        <f>SUM(B80:B84)</f>
        <v>0</v>
      </c>
      <c r="C85" s="306" t="e">
        <f t="shared" si="30"/>
        <v>#DIV/0!</v>
      </c>
      <c r="D85" s="380">
        <f>'⑦-1損益計算書（製造業）'!D85</f>
        <v>0</v>
      </c>
      <c r="E85" s="302">
        <f>SUM(E80:E84)</f>
        <v>0</v>
      </c>
      <c r="F85" s="306" t="e">
        <f t="shared" si="31"/>
        <v>#DIV/0!</v>
      </c>
      <c r="G85" s="302">
        <f>SUM(G80:G84)</f>
        <v>0</v>
      </c>
      <c r="H85" s="306" t="e">
        <f t="shared" si="31"/>
        <v>#DIV/0!</v>
      </c>
      <c r="I85" s="302">
        <f t="shared" si="32"/>
        <v>0</v>
      </c>
      <c r="J85" s="350" t="e">
        <f t="shared" si="33"/>
        <v>#DIV/0!</v>
      </c>
      <c r="K85" s="356"/>
      <c r="L85" s="302">
        <f>SUM(L80:L84)</f>
        <v>0</v>
      </c>
      <c r="M85" s="306" t="e">
        <f t="shared" si="34"/>
        <v>#DIV/0!</v>
      </c>
      <c r="N85" s="302">
        <f>SUM(N80:N84)</f>
        <v>0</v>
      </c>
      <c r="O85" s="306" t="e">
        <f t="shared" si="35"/>
        <v>#DIV/0!</v>
      </c>
      <c r="P85" s="302">
        <f t="shared" si="36"/>
        <v>0</v>
      </c>
      <c r="Q85" s="350" t="e">
        <f t="shared" si="37"/>
        <v>#DIV/0!</v>
      </c>
      <c r="R85" s="356"/>
      <c r="S85" s="302">
        <f>SUM(S80:S84)</f>
        <v>0</v>
      </c>
      <c r="T85" s="306" t="e">
        <f t="shared" si="38"/>
        <v>#DIV/0!</v>
      </c>
      <c r="U85" s="302">
        <f>SUM(U80:U84)</f>
        <v>0</v>
      </c>
      <c r="V85" s="306" t="e">
        <f t="shared" si="39"/>
        <v>#DIV/0!</v>
      </c>
      <c r="W85" s="302">
        <f t="shared" si="40"/>
        <v>0</v>
      </c>
      <c r="X85" s="350" t="e">
        <f t="shared" si="41"/>
        <v>#DIV/0!</v>
      </c>
      <c r="Y85" s="356"/>
      <c r="Z85" s="302">
        <f>SUM(Z80:Z84)</f>
        <v>0</v>
      </c>
      <c r="AA85" s="306" t="e">
        <f t="shared" si="42"/>
        <v>#DIV/0!</v>
      </c>
      <c r="AB85" s="302">
        <f>SUM(AB80:AB84)</f>
        <v>0</v>
      </c>
      <c r="AC85" s="306" t="e">
        <f t="shared" si="43"/>
        <v>#DIV/0!</v>
      </c>
      <c r="AD85" s="302">
        <f t="shared" si="44"/>
        <v>0</v>
      </c>
      <c r="AE85" s="350" t="e">
        <f t="shared" si="45"/>
        <v>#DIV/0!</v>
      </c>
      <c r="AF85" s="356"/>
      <c r="AG85" s="302">
        <f>SUM(AG80:AG84)</f>
        <v>0</v>
      </c>
      <c r="AH85" s="306" t="e">
        <f t="shared" si="46"/>
        <v>#DIV/0!</v>
      </c>
      <c r="AI85" s="302">
        <f>SUM(AI80:AI84)</f>
        <v>0</v>
      </c>
      <c r="AJ85" s="306" t="e">
        <f t="shared" si="47"/>
        <v>#DIV/0!</v>
      </c>
      <c r="AK85" s="302">
        <f t="shared" si="48"/>
        <v>0</v>
      </c>
      <c r="AL85" s="350" t="e">
        <f t="shared" si="49"/>
        <v>#DIV/0!</v>
      </c>
      <c r="AM85" s="356"/>
    </row>
    <row r="86" spans="1:39" s="264" customFormat="1" ht="22.5" hidden="1" customHeight="1">
      <c r="A86" s="271" t="s">
        <v>249</v>
      </c>
      <c r="B86" s="276"/>
      <c r="C86" s="306" t="e">
        <f t="shared" si="30"/>
        <v>#DIV/0!</v>
      </c>
      <c r="D86" s="384">
        <f>'⑦-1損益計算書（製造業）'!D86</f>
        <v>0</v>
      </c>
      <c r="E86" s="272"/>
      <c r="F86" s="306" t="e">
        <f t="shared" si="31"/>
        <v>#DIV/0!</v>
      </c>
      <c r="G86" s="272"/>
      <c r="H86" s="306" t="e">
        <f t="shared" si="31"/>
        <v>#DIV/0!</v>
      </c>
      <c r="I86" s="302">
        <f t="shared" si="32"/>
        <v>0</v>
      </c>
      <c r="J86" s="350" t="e">
        <f t="shared" si="33"/>
        <v>#DIV/0!</v>
      </c>
      <c r="K86" s="357"/>
      <c r="L86" s="272"/>
      <c r="M86" s="306" t="e">
        <f t="shared" si="34"/>
        <v>#DIV/0!</v>
      </c>
      <c r="N86" s="272"/>
      <c r="O86" s="306" t="e">
        <f t="shared" si="35"/>
        <v>#DIV/0!</v>
      </c>
      <c r="P86" s="302">
        <f t="shared" si="36"/>
        <v>0</v>
      </c>
      <c r="Q86" s="350" t="e">
        <f t="shared" si="37"/>
        <v>#DIV/0!</v>
      </c>
      <c r="R86" s="357"/>
      <c r="S86" s="272"/>
      <c r="T86" s="306" t="e">
        <f t="shared" si="38"/>
        <v>#DIV/0!</v>
      </c>
      <c r="U86" s="272"/>
      <c r="V86" s="306" t="e">
        <f t="shared" si="39"/>
        <v>#DIV/0!</v>
      </c>
      <c r="W86" s="302">
        <f t="shared" si="40"/>
        <v>0</v>
      </c>
      <c r="X86" s="350" t="e">
        <f t="shared" si="41"/>
        <v>#DIV/0!</v>
      </c>
      <c r="Y86" s="357"/>
      <c r="Z86" s="272"/>
      <c r="AA86" s="306" t="e">
        <f t="shared" si="42"/>
        <v>#DIV/0!</v>
      </c>
      <c r="AB86" s="272"/>
      <c r="AC86" s="306" t="e">
        <f t="shared" si="43"/>
        <v>#DIV/0!</v>
      </c>
      <c r="AD86" s="302">
        <f t="shared" si="44"/>
        <v>0</v>
      </c>
      <c r="AE86" s="350" t="e">
        <f t="shared" si="45"/>
        <v>#DIV/0!</v>
      </c>
      <c r="AF86" s="357"/>
      <c r="AG86" s="272"/>
      <c r="AH86" s="306" t="e">
        <f t="shared" si="46"/>
        <v>#DIV/0!</v>
      </c>
      <c r="AI86" s="272"/>
      <c r="AJ86" s="306" t="e">
        <f t="shared" si="47"/>
        <v>#DIV/0!</v>
      </c>
      <c r="AK86" s="302">
        <f t="shared" si="48"/>
        <v>0</v>
      </c>
      <c r="AL86" s="350" t="e">
        <f t="shared" si="49"/>
        <v>#DIV/0!</v>
      </c>
      <c r="AM86" s="357"/>
    </row>
    <row r="87" spans="1:39" s="264" customFormat="1" ht="12.75" hidden="1" customHeight="1">
      <c r="A87" s="267" t="s">
        <v>209</v>
      </c>
      <c r="B87" s="318"/>
      <c r="C87" s="305" t="e">
        <f t="shared" si="30"/>
        <v>#DIV/0!</v>
      </c>
      <c r="D87" s="379">
        <f>'⑦-1損益計算書（製造業）'!D87</f>
        <v>0</v>
      </c>
      <c r="E87" s="270"/>
      <c r="F87" s="305" t="e">
        <f t="shared" si="31"/>
        <v>#DIV/0!</v>
      </c>
      <c r="G87" s="369"/>
      <c r="H87" s="305" t="e">
        <f t="shared" si="31"/>
        <v>#DIV/0!</v>
      </c>
      <c r="I87" s="303">
        <f t="shared" si="32"/>
        <v>0</v>
      </c>
      <c r="J87" s="349" t="e">
        <f t="shared" si="33"/>
        <v>#DIV/0!</v>
      </c>
      <c r="K87" s="354"/>
      <c r="L87" s="270"/>
      <c r="M87" s="305" t="e">
        <f t="shared" si="34"/>
        <v>#DIV/0!</v>
      </c>
      <c r="N87" s="369"/>
      <c r="O87" s="305" t="e">
        <f t="shared" si="35"/>
        <v>#DIV/0!</v>
      </c>
      <c r="P87" s="303">
        <f t="shared" si="36"/>
        <v>0</v>
      </c>
      <c r="Q87" s="349" t="e">
        <f t="shared" si="37"/>
        <v>#DIV/0!</v>
      </c>
      <c r="R87" s="354"/>
      <c r="S87" s="270"/>
      <c r="T87" s="305" t="e">
        <f t="shared" si="38"/>
        <v>#DIV/0!</v>
      </c>
      <c r="U87" s="369"/>
      <c r="V87" s="305" t="e">
        <f t="shared" si="39"/>
        <v>#DIV/0!</v>
      </c>
      <c r="W87" s="303">
        <f t="shared" si="40"/>
        <v>0</v>
      </c>
      <c r="X87" s="349" t="e">
        <f t="shared" si="41"/>
        <v>#DIV/0!</v>
      </c>
      <c r="Y87" s="354"/>
      <c r="Z87" s="270"/>
      <c r="AA87" s="305" t="e">
        <f t="shared" si="42"/>
        <v>#DIV/0!</v>
      </c>
      <c r="AB87" s="369"/>
      <c r="AC87" s="305" t="e">
        <f t="shared" si="43"/>
        <v>#DIV/0!</v>
      </c>
      <c r="AD87" s="303">
        <f t="shared" si="44"/>
        <v>0</v>
      </c>
      <c r="AE87" s="349" t="e">
        <f t="shared" si="45"/>
        <v>#DIV/0!</v>
      </c>
      <c r="AF87" s="354"/>
      <c r="AG87" s="270"/>
      <c r="AH87" s="305" t="e">
        <f t="shared" si="46"/>
        <v>#DIV/0!</v>
      </c>
      <c r="AI87" s="369"/>
      <c r="AJ87" s="305" t="e">
        <f t="shared" si="47"/>
        <v>#DIV/0!</v>
      </c>
      <c r="AK87" s="303">
        <f t="shared" si="48"/>
        <v>0</v>
      </c>
      <c r="AL87" s="349" t="e">
        <f t="shared" si="49"/>
        <v>#DIV/0!</v>
      </c>
      <c r="AM87" s="354"/>
    </row>
    <row r="88" spans="1:39" s="264" customFormat="1" ht="12.75" hidden="1" customHeight="1">
      <c r="A88" s="267" t="s">
        <v>210</v>
      </c>
      <c r="B88" s="318"/>
      <c r="C88" s="305" t="e">
        <f t="shared" si="30"/>
        <v>#DIV/0!</v>
      </c>
      <c r="D88" s="379">
        <f>'⑦-1損益計算書（製造業）'!D88</f>
        <v>0</v>
      </c>
      <c r="E88" s="270"/>
      <c r="F88" s="305" t="e">
        <f t="shared" si="31"/>
        <v>#DIV/0!</v>
      </c>
      <c r="G88" s="369"/>
      <c r="H88" s="305" t="e">
        <f t="shared" si="31"/>
        <v>#DIV/0!</v>
      </c>
      <c r="I88" s="303">
        <f t="shared" si="32"/>
        <v>0</v>
      </c>
      <c r="J88" s="349" t="e">
        <f t="shared" si="33"/>
        <v>#DIV/0!</v>
      </c>
      <c r="K88" s="354"/>
      <c r="L88" s="270"/>
      <c r="M88" s="305" t="e">
        <f t="shared" si="34"/>
        <v>#DIV/0!</v>
      </c>
      <c r="N88" s="369"/>
      <c r="O88" s="305" t="e">
        <f t="shared" si="35"/>
        <v>#DIV/0!</v>
      </c>
      <c r="P88" s="303">
        <f t="shared" si="36"/>
        <v>0</v>
      </c>
      <c r="Q88" s="349" t="e">
        <f t="shared" si="37"/>
        <v>#DIV/0!</v>
      </c>
      <c r="R88" s="354"/>
      <c r="S88" s="270"/>
      <c r="T88" s="305" t="e">
        <f t="shared" si="38"/>
        <v>#DIV/0!</v>
      </c>
      <c r="U88" s="369"/>
      <c r="V88" s="305" t="e">
        <f t="shared" si="39"/>
        <v>#DIV/0!</v>
      </c>
      <c r="W88" s="303">
        <f t="shared" si="40"/>
        <v>0</v>
      </c>
      <c r="X88" s="349" t="e">
        <f t="shared" si="41"/>
        <v>#DIV/0!</v>
      </c>
      <c r="Y88" s="354"/>
      <c r="Z88" s="270"/>
      <c r="AA88" s="305" t="e">
        <f t="shared" si="42"/>
        <v>#DIV/0!</v>
      </c>
      <c r="AB88" s="369"/>
      <c r="AC88" s="305" t="e">
        <f t="shared" si="43"/>
        <v>#DIV/0!</v>
      </c>
      <c r="AD88" s="303">
        <f t="shared" si="44"/>
        <v>0</v>
      </c>
      <c r="AE88" s="349" t="e">
        <f t="shared" si="45"/>
        <v>#DIV/0!</v>
      </c>
      <c r="AF88" s="354"/>
      <c r="AG88" s="270"/>
      <c r="AH88" s="305" t="e">
        <f t="shared" si="46"/>
        <v>#DIV/0!</v>
      </c>
      <c r="AI88" s="369"/>
      <c r="AJ88" s="305" t="e">
        <f t="shared" si="47"/>
        <v>#DIV/0!</v>
      </c>
      <c r="AK88" s="303">
        <f t="shared" si="48"/>
        <v>0</v>
      </c>
      <c r="AL88" s="349" t="e">
        <f t="shared" si="49"/>
        <v>#DIV/0!</v>
      </c>
      <c r="AM88" s="354"/>
    </row>
    <row r="89" spans="1:39" s="264" customFormat="1" ht="12.75" hidden="1" customHeight="1">
      <c r="A89" s="267" t="s">
        <v>211</v>
      </c>
      <c r="B89" s="318"/>
      <c r="C89" s="305" t="e">
        <f t="shared" si="30"/>
        <v>#DIV/0!</v>
      </c>
      <c r="D89" s="379">
        <f>'⑦-1損益計算書（製造業）'!D89</f>
        <v>0</v>
      </c>
      <c r="E89" s="270"/>
      <c r="F89" s="305" t="e">
        <f t="shared" si="31"/>
        <v>#DIV/0!</v>
      </c>
      <c r="G89" s="369"/>
      <c r="H89" s="305" t="e">
        <f t="shared" si="31"/>
        <v>#DIV/0!</v>
      </c>
      <c r="I89" s="303">
        <f t="shared" si="32"/>
        <v>0</v>
      </c>
      <c r="J89" s="349" t="e">
        <f t="shared" si="33"/>
        <v>#DIV/0!</v>
      </c>
      <c r="K89" s="354"/>
      <c r="L89" s="270"/>
      <c r="M89" s="305" t="e">
        <f t="shared" si="34"/>
        <v>#DIV/0!</v>
      </c>
      <c r="N89" s="369"/>
      <c r="O89" s="305" t="e">
        <f t="shared" si="35"/>
        <v>#DIV/0!</v>
      </c>
      <c r="P89" s="303">
        <f t="shared" si="36"/>
        <v>0</v>
      </c>
      <c r="Q89" s="349" t="e">
        <f t="shared" si="37"/>
        <v>#DIV/0!</v>
      </c>
      <c r="R89" s="354"/>
      <c r="S89" s="270"/>
      <c r="T89" s="305" t="e">
        <f t="shared" si="38"/>
        <v>#DIV/0!</v>
      </c>
      <c r="U89" s="369"/>
      <c r="V89" s="305" t="e">
        <f t="shared" si="39"/>
        <v>#DIV/0!</v>
      </c>
      <c r="W89" s="303">
        <f t="shared" si="40"/>
        <v>0</v>
      </c>
      <c r="X89" s="349" t="e">
        <f t="shared" si="41"/>
        <v>#DIV/0!</v>
      </c>
      <c r="Y89" s="354"/>
      <c r="Z89" s="270"/>
      <c r="AA89" s="305" t="e">
        <f t="shared" si="42"/>
        <v>#DIV/0!</v>
      </c>
      <c r="AB89" s="369"/>
      <c r="AC89" s="305" t="e">
        <f t="shared" si="43"/>
        <v>#DIV/0!</v>
      </c>
      <c r="AD89" s="303">
        <f t="shared" si="44"/>
        <v>0</v>
      </c>
      <c r="AE89" s="349" t="e">
        <f t="shared" si="45"/>
        <v>#DIV/0!</v>
      </c>
      <c r="AF89" s="354"/>
      <c r="AG89" s="270"/>
      <c r="AH89" s="305" t="e">
        <f t="shared" si="46"/>
        <v>#DIV/0!</v>
      </c>
      <c r="AI89" s="369"/>
      <c r="AJ89" s="305" t="e">
        <f t="shared" si="47"/>
        <v>#DIV/0!</v>
      </c>
      <c r="AK89" s="303">
        <f t="shared" si="48"/>
        <v>0</v>
      </c>
      <c r="AL89" s="349" t="e">
        <f t="shared" si="49"/>
        <v>#DIV/0!</v>
      </c>
      <c r="AM89" s="354"/>
    </row>
    <row r="90" spans="1:39" s="264" customFormat="1" ht="12.75" hidden="1" customHeight="1">
      <c r="A90" s="267" t="s">
        <v>212</v>
      </c>
      <c r="B90" s="318"/>
      <c r="C90" s="305" t="e">
        <f t="shared" si="30"/>
        <v>#DIV/0!</v>
      </c>
      <c r="D90" s="379">
        <f>'⑦-1損益計算書（製造業）'!D90</f>
        <v>0</v>
      </c>
      <c r="E90" s="270"/>
      <c r="F90" s="305" t="e">
        <f t="shared" si="31"/>
        <v>#DIV/0!</v>
      </c>
      <c r="G90" s="369"/>
      <c r="H90" s="305" t="e">
        <f t="shared" si="31"/>
        <v>#DIV/0!</v>
      </c>
      <c r="I90" s="303">
        <f t="shared" si="32"/>
        <v>0</v>
      </c>
      <c r="J90" s="349" t="e">
        <f t="shared" si="33"/>
        <v>#DIV/0!</v>
      </c>
      <c r="K90" s="354"/>
      <c r="L90" s="270"/>
      <c r="M90" s="305" t="e">
        <f t="shared" si="34"/>
        <v>#DIV/0!</v>
      </c>
      <c r="N90" s="369"/>
      <c r="O90" s="305" t="e">
        <f t="shared" si="35"/>
        <v>#DIV/0!</v>
      </c>
      <c r="P90" s="303">
        <f t="shared" si="36"/>
        <v>0</v>
      </c>
      <c r="Q90" s="349" t="e">
        <f t="shared" si="37"/>
        <v>#DIV/0!</v>
      </c>
      <c r="R90" s="354"/>
      <c r="S90" s="270"/>
      <c r="T90" s="305" t="e">
        <f t="shared" si="38"/>
        <v>#DIV/0!</v>
      </c>
      <c r="U90" s="369"/>
      <c r="V90" s="305" t="e">
        <f t="shared" si="39"/>
        <v>#DIV/0!</v>
      </c>
      <c r="W90" s="303">
        <f t="shared" si="40"/>
        <v>0</v>
      </c>
      <c r="X90" s="349" t="e">
        <f t="shared" si="41"/>
        <v>#DIV/0!</v>
      </c>
      <c r="Y90" s="354"/>
      <c r="Z90" s="270"/>
      <c r="AA90" s="305" t="e">
        <f t="shared" si="42"/>
        <v>#DIV/0!</v>
      </c>
      <c r="AB90" s="369"/>
      <c r="AC90" s="305" t="e">
        <f t="shared" si="43"/>
        <v>#DIV/0!</v>
      </c>
      <c r="AD90" s="303">
        <f t="shared" si="44"/>
        <v>0</v>
      </c>
      <c r="AE90" s="349" t="e">
        <f t="shared" si="45"/>
        <v>#DIV/0!</v>
      </c>
      <c r="AF90" s="354"/>
      <c r="AG90" s="270"/>
      <c r="AH90" s="305" t="e">
        <f t="shared" si="46"/>
        <v>#DIV/0!</v>
      </c>
      <c r="AI90" s="369"/>
      <c r="AJ90" s="305" t="e">
        <f t="shared" si="47"/>
        <v>#DIV/0!</v>
      </c>
      <c r="AK90" s="303">
        <f t="shared" si="48"/>
        <v>0</v>
      </c>
      <c r="AL90" s="349" t="e">
        <f t="shared" si="49"/>
        <v>#DIV/0!</v>
      </c>
      <c r="AM90" s="354"/>
    </row>
    <row r="91" spans="1:39" s="264" customFormat="1" ht="12.75" hidden="1" customHeight="1">
      <c r="A91" s="267" t="s">
        <v>213</v>
      </c>
      <c r="B91" s="318"/>
      <c r="C91" s="305" t="e">
        <f t="shared" si="30"/>
        <v>#DIV/0!</v>
      </c>
      <c r="D91" s="379">
        <f>'⑦-1損益計算書（製造業）'!D91</f>
        <v>0</v>
      </c>
      <c r="E91" s="270"/>
      <c r="F91" s="305" t="e">
        <f t="shared" si="31"/>
        <v>#DIV/0!</v>
      </c>
      <c r="G91" s="369"/>
      <c r="H91" s="305" t="e">
        <f t="shared" si="31"/>
        <v>#DIV/0!</v>
      </c>
      <c r="I91" s="303">
        <f t="shared" si="32"/>
        <v>0</v>
      </c>
      <c r="J91" s="349" t="e">
        <f t="shared" si="33"/>
        <v>#DIV/0!</v>
      </c>
      <c r="K91" s="354"/>
      <c r="L91" s="270"/>
      <c r="M91" s="305" t="e">
        <f t="shared" si="34"/>
        <v>#DIV/0!</v>
      </c>
      <c r="N91" s="369"/>
      <c r="O91" s="305" t="e">
        <f t="shared" si="35"/>
        <v>#DIV/0!</v>
      </c>
      <c r="P91" s="303">
        <f t="shared" si="36"/>
        <v>0</v>
      </c>
      <c r="Q91" s="349" t="e">
        <f t="shared" si="37"/>
        <v>#DIV/0!</v>
      </c>
      <c r="R91" s="354"/>
      <c r="S91" s="270"/>
      <c r="T91" s="305" t="e">
        <f t="shared" si="38"/>
        <v>#DIV/0!</v>
      </c>
      <c r="U91" s="369"/>
      <c r="V91" s="305" t="e">
        <f t="shared" si="39"/>
        <v>#DIV/0!</v>
      </c>
      <c r="W91" s="303">
        <f t="shared" si="40"/>
        <v>0</v>
      </c>
      <c r="X91" s="349" t="e">
        <f t="shared" si="41"/>
        <v>#DIV/0!</v>
      </c>
      <c r="Y91" s="354"/>
      <c r="Z91" s="270"/>
      <c r="AA91" s="305" t="e">
        <f t="shared" si="42"/>
        <v>#DIV/0!</v>
      </c>
      <c r="AB91" s="369"/>
      <c r="AC91" s="305" t="e">
        <f t="shared" si="43"/>
        <v>#DIV/0!</v>
      </c>
      <c r="AD91" s="303">
        <f t="shared" si="44"/>
        <v>0</v>
      </c>
      <c r="AE91" s="349" t="e">
        <f t="shared" si="45"/>
        <v>#DIV/0!</v>
      </c>
      <c r="AF91" s="354"/>
      <c r="AG91" s="270"/>
      <c r="AH91" s="305" t="e">
        <f t="shared" si="46"/>
        <v>#DIV/0!</v>
      </c>
      <c r="AI91" s="369"/>
      <c r="AJ91" s="305" t="e">
        <f t="shared" si="47"/>
        <v>#DIV/0!</v>
      </c>
      <c r="AK91" s="303">
        <f t="shared" si="48"/>
        <v>0</v>
      </c>
      <c r="AL91" s="349" t="e">
        <f t="shared" si="49"/>
        <v>#DIV/0!</v>
      </c>
      <c r="AM91" s="354"/>
    </row>
    <row r="92" spans="1:39" s="264" customFormat="1" ht="12.75" hidden="1" customHeight="1">
      <c r="A92" s="267" t="s">
        <v>280</v>
      </c>
      <c r="B92" s="318"/>
      <c r="C92" s="305" t="e">
        <f t="shared" si="30"/>
        <v>#DIV/0!</v>
      </c>
      <c r="D92" s="379">
        <f>'⑦-1損益計算書（製造業）'!D92</f>
        <v>0</v>
      </c>
      <c r="E92" s="270"/>
      <c r="F92" s="305" t="e">
        <f t="shared" si="31"/>
        <v>#DIV/0!</v>
      </c>
      <c r="G92" s="369"/>
      <c r="H92" s="305" t="e">
        <f t="shared" si="31"/>
        <v>#DIV/0!</v>
      </c>
      <c r="I92" s="303">
        <f t="shared" si="32"/>
        <v>0</v>
      </c>
      <c r="J92" s="349" t="e">
        <f t="shared" si="33"/>
        <v>#DIV/0!</v>
      </c>
      <c r="K92" s="354"/>
      <c r="L92" s="270"/>
      <c r="M92" s="305" t="e">
        <f t="shared" si="34"/>
        <v>#DIV/0!</v>
      </c>
      <c r="N92" s="369"/>
      <c r="O92" s="305" t="e">
        <f t="shared" si="35"/>
        <v>#DIV/0!</v>
      </c>
      <c r="P92" s="303">
        <f t="shared" si="36"/>
        <v>0</v>
      </c>
      <c r="Q92" s="349" t="e">
        <f t="shared" si="37"/>
        <v>#DIV/0!</v>
      </c>
      <c r="R92" s="354"/>
      <c r="S92" s="270"/>
      <c r="T92" s="305" t="e">
        <f t="shared" si="38"/>
        <v>#DIV/0!</v>
      </c>
      <c r="U92" s="369"/>
      <c r="V92" s="305" t="e">
        <f t="shared" si="39"/>
        <v>#DIV/0!</v>
      </c>
      <c r="W92" s="303">
        <f t="shared" si="40"/>
        <v>0</v>
      </c>
      <c r="X92" s="349" t="e">
        <f t="shared" si="41"/>
        <v>#DIV/0!</v>
      </c>
      <c r="Y92" s="354"/>
      <c r="Z92" s="270"/>
      <c r="AA92" s="305" t="e">
        <f t="shared" si="42"/>
        <v>#DIV/0!</v>
      </c>
      <c r="AB92" s="369"/>
      <c r="AC92" s="305" t="e">
        <f t="shared" si="43"/>
        <v>#DIV/0!</v>
      </c>
      <c r="AD92" s="303">
        <f t="shared" si="44"/>
        <v>0</v>
      </c>
      <c r="AE92" s="349" t="e">
        <f t="shared" si="45"/>
        <v>#DIV/0!</v>
      </c>
      <c r="AF92" s="354"/>
      <c r="AG92" s="270"/>
      <c r="AH92" s="305" t="e">
        <f t="shared" si="46"/>
        <v>#DIV/0!</v>
      </c>
      <c r="AI92" s="369"/>
      <c r="AJ92" s="305" t="e">
        <f t="shared" si="47"/>
        <v>#DIV/0!</v>
      </c>
      <c r="AK92" s="303">
        <f t="shared" si="48"/>
        <v>0</v>
      </c>
      <c r="AL92" s="349" t="e">
        <f t="shared" si="49"/>
        <v>#DIV/0!</v>
      </c>
      <c r="AM92" s="354"/>
    </row>
    <row r="93" spans="1:39" s="264" customFormat="1" ht="12.75" hidden="1" customHeight="1">
      <c r="A93" s="267" t="s">
        <v>215</v>
      </c>
      <c r="B93" s="318"/>
      <c r="C93" s="305" t="e">
        <f t="shared" si="30"/>
        <v>#DIV/0!</v>
      </c>
      <c r="D93" s="379">
        <f>'⑦-1損益計算書（製造業）'!D93</f>
        <v>0</v>
      </c>
      <c r="E93" s="270"/>
      <c r="F93" s="305" t="e">
        <f t="shared" si="31"/>
        <v>#DIV/0!</v>
      </c>
      <c r="G93" s="369"/>
      <c r="H93" s="305" t="e">
        <f t="shared" si="31"/>
        <v>#DIV/0!</v>
      </c>
      <c r="I93" s="303">
        <f t="shared" si="32"/>
        <v>0</v>
      </c>
      <c r="J93" s="349" t="e">
        <f t="shared" si="33"/>
        <v>#DIV/0!</v>
      </c>
      <c r="K93" s="354"/>
      <c r="L93" s="270"/>
      <c r="M93" s="305" t="e">
        <f t="shared" si="34"/>
        <v>#DIV/0!</v>
      </c>
      <c r="N93" s="369"/>
      <c r="O93" s="305" t="e">
        <f t="shared" si="35"/>
        <v>#DIV/0!</v>
      </c>
      <c r="P93" s="303">
        <f t="shared" si="36"/>
        <v>0</v>
      </c>
      <c r="Q93" s="349" t="e">
        <f t="shared" si="37"/>
        <v>#DIV/0!</v>
      </c>
      <c r="R93" s="354"/>
      <c r="S93" s="270"/>
      <c r="T93" s="305" t="e">
        <f t="shared" si="38"/>
        <v>#DIV/0!</v>
      </c>
      <c r="U93" s="369"/>
      <c r="V93" s="305" t="e">
        <f t="shared" si="39"/>
        <v>#DIV/0!</v>
      </c>
      <c r="W93" s="303">
        <f t="shared" si="40"/>
        <v>0</v>
      </c>
      <c r="X93" s="349" t="e">
        <f t="shared" si="41"/>
        <v>#DIV/0!</v>
      </c>
      <c r="Y93" s="354"/>
      <c r="Z93" s="270"/>
      <c r="AA93" s="305" t="e">
        <f t="shared" si="42"/>
        <v>#DIV/0!</v>
      </c>
      <c r="AB93" s="369"/>
      <c r="AC93" s="305" t="e">
        <f t="shared" si="43"/>
        <v>#DIV/0!</v>
      </c>
      <c r="AD93" s="303">
        <f t="shared" si="44"/>
        <v>0</v>
      </c>
      <c r="AE93" s="349" t="e">
        <f t="shared" si="45"/>
        <v>#DIV/0!</v>
      </c>
      <c r="AF93" s="354"/>
      <c r="AG93" s="270"/>
      <c r="AH93" s="305" t="e">
        <f t="shared" si="46"/>
        <v>#DIV/0!</v>
      </c>
      <c r="AI93" s="369"/>
      <c r="AJ93" s="305" t="e">
        <f t="shared" si="47"/>
        <v>#DIV/0!</v>
      </c>
      <c r="AK93" s="303">
        <f t="shared" si="48"/>
        <v>0</v>
      </c>
      <c r="AL93" s="349" t="e">
        <f t="shared" si="49"/>
        <v>#DIV/0!</v>
      </c>
      <c r="AM93" s="354"/>
    </row>
    <row r="94" spans="1:39" s="264" customFormat="1" ht="12.75" hidden="1" customHeight="1">
      <c r="A94" s="267" t="s">
        <v>216</v>
      </c>
      <c r="B94" s="318"/>
      <c r="C94" s="305" t="e">
        <f t="shared" si="30"/>
        <v>#DIV/0!</v>
      </c>
      <c r="D94" s="379">
        <f>'⑦-1損益計算書（製造業）'!D94</f>
        <v>0</v>
      </c>
      <c r="E94" s="270"/>
      <c r="F94" s="305" t="e">
        <f t="shared" si="31"/>
        <v>#DIV/0!</v>
      </c>
      <c r="G94" s="369"/>
      <c r="H94" s="305" t="e">
        <f t="shared" si="31"/>
        <v>#DIV/0!</v>
      </c>
      <c r="I94" s="303">
        <f t="shared" si="32"/>
        <v>0</v>
      </c>
      <c r="J94" s="349" t="e">
        <f t="shared" si="33"/>
        <v>#DIV/0!</v>
      </c>
      <c r="K94" s="354"/>
      <c r="L94" s="270"/>
      <c r="M94" s="305" t="e">
        <f t="shared" si="34"/>
        <v>#DIV/0!</v>
      </c>
      <c r="N94" s="369"/>
      <c r="O94" s="305" t="e">
        <f t="shared" si="35"/>
        <v>#DIV/0!</v>
      </c>
      <c r="P94" s="303">
        <f t="shared" si="36"/>
        <v>0</v>
      </c>
      <c r="Q94" s="349" t="e">
        <f t="shared" si="37"/>
        <v>#DIV/0!</v>
      </c>
      <c r="R94" s="354"/>
      <c r="S94" s="270"/>
      <c r="T94" s="305" t="e">
        <f t="shared" si="38"/>
        <v>#DIV/0!</v>
      </c>
      <c r="U94" s="369"/>
      <c r="V94" s="305" t="e">
        <f t="shared" si="39"/>
        <v>#DIV/0!</v>
      </c>
      <c r="W94" s="303">
        <f t="shared" si="40"/>
        <v>0</v>
      </c>
      <c r="X94" s="349" t="e">
        <f t="shared" si="41"/>
        <v>#DIV/0!</v>
      </c>
      <c r="Y94" s="354"/>
      <c r="Z94" s="270"/>
      <c r="AA94" s="305" t="e">
        <f t="shared" si="42"/>
        <v>#DIV/0!</v>
      </c>
      <c r="AB94" s="369"/>
      <c r="AC94" s="305" t="e">
        <f t="shared" si="43"/>
        <v>#DIV/0!</v>
      </c>
      <c r="AD94" s="303">
        <f t="shared" si="44"/>
        <v>0</v>
      </c>
      <c r="AE94" s="349" t="e">
        <f t="shared" si="45"/>
        <v>#DIV/0!</v>
      </c>
      <c r="AF94" s="354"/>
      <c r="AG94" s="270"/>
      <c r="AH94" s="305" t="e">
        <f t="shared" si="46"/>
        <v>#DIV/0!</v>
      </c>
      <c r="AI94" s="369"/>
      <c r="AJ94" s="305" t="e">
        <f t="shared" si="47"/>
        <v>#DIV/0!</v>
      </c>
      <c r="AK94" s="303">
        <f t="shared" si="48"/>
        <v>0</v>
      </c>
      <c r="AL94" s="349" t="e">
        <f t="shared" si="49"/>
        <v>#DIV/0!</v>
      </c>
      <c r="AM94" s="354"/>
    </row>
    <row r="95" spans="1:39" s="264" customFormat="1" ht="12.75" hidden="1" customHeight="1">
      <c r="A95" s="267" t="s">
        <v>217</v>
      </c>
      <c r="B95" s="318"/>
      <c r="C95" s="305" t="e">
        <f t="shared" si="30"/>
        <v>#DIV/0!</v>
      </c>
      <c r="D95" s="379">
        <f>'⑦-1損益計算書（製造業）'!D95</f>
        <v>0</v>
      </c>
      <c r="E95" s="270"/>
      <c r="F95" s="305" t="e">
        <f t="shared" si="31"/>
        <v>#DIV/0!</v>
      </c>
      <c r="G95" s="369"/>
      <c r="H95" s="305" t="e">
        <f t="shared" si="31"/>
        <v>#DIV/0!</v>
      </c>
      <c r="I95" s="303">
        <f t="shared" si="32"/>
        <v>0</v>
      </c>
      <c r="J95" s="349" t="e">
        <f t="shared" si="33"/>
        <v>#DIV/0!</v>
      </c>
      <c r="K95" s="354"/>
      <c r="L95" s="270"/>
      <c r="M95" s="305" t="e">
        <f t="shared" si="34"/>
        <v>#DIV/0!</v>
      </c>
      <c r="N95" s="369"/>
      <c r="O95" s="305" t="e">
        <f t="shared" si="35"/>
        <v>#DIV/0!</v>
      </c>
      <c r="P95" s="303">
        <f t="shared" si="36"/>
        <v>0</v>
      </c>
      <c r="Q95" s="349" t="e">
        <f t="shared" si="37"/>
        <v>#DIV/0!</v>
      </c>
      <c r="R95" s="354"/>
      <c r="S95" s="270"/>
      <c r="T95" s="305" t="e">
        <f t="shared" si="38"/>
        <v>#DIV/0!</v>
      </c>
      <c r="U95" s="369"/>
      <c r="V95" s="305" t="e">
        <f t="shared" si="39"/>
        <v>#DIV/0!</v>
      </c>
      <c r="W95" s="303">
        <f t="shared" si="40"/>
        <v>0</v>
      </c>
      <c r="X95" s="349" t="e">
        <f t="shared" si="41"/>
        <v>#DIV/0!</v>
      </c>
      <c r="Y95" s="354"/>
      <c r="Z95" s="270"/>
      <c r="AA95" s="305" t="e">
        <f t="shared" si="42"/>
        <v>#DIV/0!</v>
      </c>
      <c r="AB95" s="369"/>
      <c r="AC95" s="305" t="e">
        <f t="shared" si="43"/>
        <v>#DIV/0!</v>
      </c>
      <c r="AD95" s="303">
        <f t="shared" si="44"/>
        <v>0</v>
      </c>
      <c r="AE95" s="349" t="e">
        <f t="shared" si="45"/>
        <v>#DIV/0!</v>
      </c>
      <c r="AF95" s="354"/>
      <c r="AG95" s="270"/>
      <c r="AH95" s="305" t="e">
        <f t="shared" si="46"/>
        <v>#DIV/0!</v>
      </c>
      <c r="AI95" s="369"/>
      <c r="AJ95" s="305" t="e">
        <f t="shared" si="47"/>
        <v>#DIV/0!</v>
      </c>
      <c r="AK95" s="303">
        <f t="shared" si="48"/>
        <v>0</v>
      </c>
      <c r="AL95" s="349" t="e">
        <f t="shared" si="49"/>
        <v>#DIV/0!</v>
      </c>
      <c r="AM95" s="354"/>
    </row>
    <row r="96" spans="1:39" s="264" customFormat="1" ht="12.75" hidden="1" customHeight="1">
      <c r="A96" s="267" t="s">
        <v>254</v>
      </c>
      <c r="B96" s="318"/>
      <c r="C96" s="305" t="e">
        <f t="shared" si="30"/>
        <v>#DIV/0!</v>
      </c>
      <c r="D96" s="379">
        <f>'⑦-1損益計算書（製造業）'!D96</f>
        <v>0</v>
      </c>
      <c r="E96" s="270"/>
      <c r="F96" s="305" t="e">
        <f t="shared" si="31"/>
        <v>#DIV/0!</v>
      </c>
      <c r="G96" s="369"/>
      <c r="H96" s="305" t="e">
        <f t="shared" si="31"/>
        <v>#DIV/0!</v>
      </c>
      <c r="I96" s="303">
        <f t="shared" si="32"/>
        <v>0</v>
      </c>
      <c r="J96" s="349" t="e">
        <f t="shared" si="33"/>
        <v>#DIV/0!</v>
      </c>
      <c r="K96" s="354"/>
      <c r="L96" s="270"/>
      <c r="M96" s="305" t="e">
        <f t="shared" si="34"/>
        <v>#DIV/0!</v>
      </c>
      <c r="N96" s="369"/>
      <c r="O96" s="305" t="e">
        <f t="shared" si="35"/>
        <v>#DIV/0!</v>
      </c>
      <c r="P96" s="303">
        <f t="shared" si="36"/>
        <v>0</v>
      </c>
      <c r="Q96" s="349" t="e">
        <f t="shared" si="37"/>
        <v>#DIV/0!</v>
      </c>
      <c r="R96" s="354"/>
      <c r="S96" s="270"/>
      <c r="T96" s="305" t="e">
        <f t="shared" si="38"/>
        <v>#DIV/0!</v>
      </c>
      <c r="U96" s="369"/>
      <c r="V96" s="305" t="e">
        <f t="shared" si="39"/>
        <v>#DIV/0!</v>
      </c>
      <c r="W96" s="303">
        <f t="shared" si="40"/>
        <v>0</v>
      </c>
      <c r="X96" s="349" t="e">
        <f t="shared" si="41"/>
        <v>#DIV/0!</v>
      </c>
      <c r="Y96" s="354"/>
      <c r="Z96" s="270"/>
      <c r="AA96" s="305" t="e">
        <f t="shared" si="42"/>
        <v>#DIV/0!</v>
      </c>
      <c r="AB96" s="369"/>
      <c r="AC96" s="305" t="e">
        <f t="shared" si="43"/>
        <v>#DIV/0!</v>
      </c>
      <c r="AD96" s="303">
        <f t="shared" si="44"/>
        <v>0</v>
      </c>
      <c r="AE96" s="349" t="e">
        <f t="shared" si="45"/>
        <v>#DIV/0!</v>
      </c>
      <c r="AF96" s="354"/>
      <c r="AG96" s="270"/>
      <c r="AH96" s="305" t="e">
        <f t="shared" si="46"/>
        <v>#DIV/0!</v>
      </c>
      <c r="AI96" s="369"/>
      <c r="AJ96" s="305" t="e">
        <f t="shared" si="47"/>
        <v>#DIV/0!</v>
      </c>
      <c r="AK96" s="303">
        <f t="shared" si="48"/>
        <v>0</v>
      </c>
      <c r="AL96" s="349" t="e">
        <f t="shared" si="49"/>
        <v>#DIV/0!</v>
      </c>
      <c r="AM96" s="354"/>
    </row>
    <row r="97" spans="1:39" s="264" customFormat="1" ht="12.75" hidden="1" customHeight="1">
      <c r="A97" s="267" t="s">
        <v>220</v>
      </c>
      <c r="B97" s="318"/>
      <c r="C97" s="305" t="e">
        <f t="shared" si="30"/>
        <v>#DIV/0!</v>
      </c>
      <c r="D97" s="379">
        <f>'⑦-1損益計算書（製造業）'!D97</f>
        <v>0</v>
      </c>
      <c r="E97" s="270"/>
      <c r="F97" s="305" t="e">
        <f t="shared" si="31"/>
        <v>#DIV/0!</v>
      </c>
      <c r="G97" s="369"/>
      <c r="H97" s="305" t="e">
        <f t="shared" si="31"/>
        <v>#DIV/0!</v>
      </c>
      <c r="I97" s="303">
        <f t="shared" si="32"/>
        <v>0</v>
      </c>
      <c r="J97" s="349" t="e">
        <f t="shared" si="33"/>
        <v>#DIV/0!</v>
      </c>
      <c r="K97" s="354"/>
      <c r="L97" s="270"/>
      <c r="M97" s="305" t="e">
        <f t="shared" si="34"/>
        <v>#DIV/0!</v>
      </c>
      <c r="N97" s="369"/>
      <c r="O97" s="305" t="e">
        <f t="shared" si="35"/>
        <v>#DIV/0!</v>
      </c>
      <c r="P97" s="303">
        <f t="shared" si="36"/>
        <v>0</v>
      </c>
      <c r="Q97" s="349" t="e">
        <f t="shared" si="37"/>
        <v>#DIV/0!</v>
      </c>
      <c r="R97" s="354"/>
      <c r="S97" s="270"/>
      <c r="T97" s="305" t="e">
        <f t="shared" si="38"/>
        <v>#DIV/0!</v>
      </c>
      <c r="U97" s="369"/>
      <c r="V97" s="305" t="e">
        <f t="shared" si="39"/>
        <v>#DIV/0!</v>
      </c>
      <c r="W97" s="303">
        <f t="shared" si="40"/>
        <v>0</v>
      </c>
      <c r="X97" s="349" t="e">
        <f t="shared" si="41"/>
        <v>#DIV/0!</v>
      </c>
      <c r="Y97" s="354"/>
      <c r="Z97" s="270"/>
      <c r="AA97" s="305" t="e">
        <f t="shared" si="42"/>
        <v>#DIV/0!</v>
      </c>
      <c r="AB97" s="369"/>
      <c r="AC97" s="305" t="e">
        <f t="shared" si="43"/>
        <v>#DIV/0!</v>
      </c>
      <c r="AD97" s="303">
        <f t="shared" si="44"/>
        <v>0</v>
      </c>
      <c r="AE97" s="349" t="e">
        <f t="shared" si="45"/>
        <v>#DIV/0!</v>
      </c>
      <c r="AF97" s="354"/>
      <c r="AG97" s="270"/>
      <c r="AH97" s="305" t="e">
        <f t="shared" si="46"/>
        <v>#DIV/0!</v>
      </c>
      <c r="AI97" s="369"/>
      <c r="AJ97" s="305" t="e">
        <f t="shared" si="47"/>
        <v>#DIV/0!</v>
      </c>
      <c r="AK97" s="303">
        <f t="shared" si="48"/>
        <v>0</v>
      </c>
      <c r="AL97" s="349" t="e">
        <f t="shared" si="49"/>
        <v>#DIV/0!</v>
      </c>
      <c r="AM97" s="354"/>
    </row>
    <row r="98" spans="1:39" s="264" customFormat="1" ht="12.75" hidden="1" customHeight="1">
      <c r="A98" s="267" t="s">
        <v>221</v>
      </c>
      <c r="B98" s="318"/>
      <c r="C98" s="305" t="e">
        <f t="shared" si="30"/>
        <v>#DIV/0!</v>
      </c>
      <c r="D98" s="379">
        <f>'⑦-1損益計算書（製造業）'!D98</f>
        <v>0</v>
      </c>
      <c r="E98" s="270"/>
      <c r="F98" s="305" t="e">
        <f t="shared" si="31"/>
        <v>#DIV/0!</v>
      </c>
      <c r="G98" s="369"/>
      <c r="H98" s="305" t="e">
        <f t="shared" si="31"/>
        <v>#DIV/0!</v>
      </c>
      <c r="I98" s="303">
        <f t="shared" si="32"/>
        <v>0</v>
      </c>
      <c r="J98" s="349" t="e">
        <f t="shared" si="33"/>
        <v>#DIV/0!</v>
      </c>
      <c r="K98" s="354"/>
      <c r="L98" s="270"/>
      <c r="M98" s="305" t="e">
        <f t="shared" si="34"/>
        <v>#DIV/0!</v>
      </c>
      <c r="N98" s="369"/>
      <c r="O98" s="305" t="e">
        <f t="shared" si="35"/>
        <v>#DIV/0!</v>
      </c>
      <c r="P98" s="303">
        <f t="shared" si="36"/>
        <v>0</v>
      </c>
      <c r="Q98" s="349" t="e">
        <f t="shared" si="37"/>
        <v>#DIV/0!</v>
      </c>
      <c r="R98" s="354"/>
      <c r="S98" s="270"/>
      <c r="T98" s="305" t="e">
        <f t="shared" si="38"/>
        <v>#DIV/0!</v>
      </c>
      <c r="U98" s="369"/>
      <c r="V98" s="305" t="e">
        <f t="shared" si="39"/>
        <v>#DIV/0!</v>
      </c>
      <c r="W98" s="303">
        <f t="shared" si="40"/>
        <v>0</v>
      </c>
      <c r="X98" s="349" t="e">
        <f t="shared" si="41"/>
        <v>#DIV/0!</v>
      </c>
      <c r="Y98" s="354"/>
      <c r="Z98" s="270"/>
      <c r="AA98" s="305" t="e">
        <f t="shared" si="42"/>
        <v>#DIV/0!</v>
      </c>
      <c r="AB98" s="369"/>
      <c r="AC98" s="305" t="e">
        <f t="shared" si="43"/>
        <v>#DIV/0!</v>
      </c>
      <c r="AD98" s="303">
        <f t="shared" si="44"/>
        <v>0</v>
      </c>
      <c r="AE98" s="349" t="e">
        <f t="shared" si="45"/>
        <v>#DIV/0!</v>
      </c>
      <c r="AF98" s="354"/>
      <c r="AG98" s="270"/>
      <c r="AH98" s="305" t="e">
        <f t="shared" si="46"/>
        <v>#DIV/0!</v>
      </c>
      <c r="AI98" s="369"/>
      <c r="AJ98" s="305" t="e">
        <f t="shared" si="47"/>
        <v>#DIV/0!</v>
      </c>
      <c r="AK98" s="303">
        <f t="shared" si="48"/>
        <v>0</v>
      </c>
      <c r="AL98" s="349" t="e">
        <f t="shared" si="49"/>
        <v>#DIV/0!</v>
      </c>
      <c r="AM98" s="354"/>
    </row>
    <row r="99" spans="1:39" s="264" customFormat="1" ht="12.75" hidden="1" customHeight="1">
      <c r="A99" s="267" t="s">
        <v>222</v>
      </c>
      <c r="B99" s="318"/>
      <c r="C99" s="305" t="e">
        <f t="shared" si="30"/>
        <v>#DIV/0!</v>
      </c>
      <c r="D99" s="379">
        <f>'⑦-1損益計算書（製造業）'!D99</f>
        <v>0</v>
      </c>
      <c r="E99" s="270"/>
      <c r="F99" s="305" t="e">
        <f t="shared" si="31"/>
        <v>#DIV/0!</v>
      </c>
      <c r="G99" s="369"/>
      <c r="H99" s="305" t="e">
        <f t="shared" si="31"/>
        <v>#DIV/0!</v>
      </c>
      <c r="I99" s="303">
        <f t="shared" si="32"/>
        <v>0</v>
      </c>
      <c r="J99" s="349" t="e">
        <f t="shared" si="33"/>
        <v>#DIV/0!</v>
      </c>
      <c r="K99" s="354"/>
      <c r="L99" s="270"/>
      <c r="M99" s="305" t="e">
        <f t="shared" si="34"/>
        <v>#DIV/0!</v>
      </c>
      <c r="N99" s="369"/>
      <c r="O99" s="305" t="e">
        <f t="shared" si="35"/>
        <v>#DIV/0!</v>
      </c>
      <c r="P99" s="303">
        <f t="shared" si="36"/>
        <v>0</v>
      </c>
      <c r="Q99" s="349" t="e">
        <f t="shared" si="37"/>
        <v>#DIV/0!</v>
      </c>
      <c r="R99" s="354"/>
      <c r="S99" s="270"/>
      <c r="T99" s="305" t="e">
        <f t="shared" si="38"/>
        <v>#DIV/0!</v>
      </c>
      <c r="U99" s="369"/>
      <c r="V99" s="305" t="e">
        <f t="shared" si="39"/>
        <v>#DIV/0!</v>
      </c>
      <c r="W99" s="303">
        <f t="shared" si="40"/>
        <v>0</v>
      </c>
      <c r="X99" s="349" t="e">
        <f t="shared" si="41"/>
        <v>#DIV/0!</v>
      </c>
      <c r="Y99" s="354"/>
      <c r="Z99" s="270"/>
      <c r="AA99" s="305" t="e">
        <f t="shared" si="42"/>
        <v>#DIV/0!</v>
      </c>
      <c r="AB99" s="369"/>
      <c r="AC99" s="305" t="e">
        <f t="shared" si="43"/>
        <v>#DIV/0!</v>
      </c>
      <c r="AD99" s="303">
        <f t="shared" si="44"/>
        <v>0</v>
      </c>
      <c r="AE99" s="349" t="e">
        <f t="shared" si="45"/>
        <v>#DIV/0!</v>
      </c>
      <c r="AF99" s="354"/>
      <c r="AG99" s="270"/>
      <c r="AH99" s="305" t="e">
        <f t="shared" si="46"/>
        <v>#DIV/0!</v>
      </c>
      <c r="AI99" s="369"/>
      <c r="AJ99" s="305" t="e">
        <f t="shared" si="47"/>
        <v>#DIV/0!</v>
      </c>
      <c r="AK99" s="303">
        <f t="shared" si="48"/>
        <v>0</v>
      </c>
      <c r="AL99" s="349" t="e">
        <f t="shared" si="49"/>
        <v>#DIV/0!</v>
      </c>
      <c r="AM99" s="354"/>
    </row>
    <row r="100" spans="1:39" s="264" customFormat="1" ht="12.75" hidden="1" customHeight="1">
      <c r="A100" s="267" t="s">
        <v>223</v>
      </c>
      <c r="B100" s="318"/>
      <c r="C100" s="305" t="e">
        <f t="shared" si="30"/>
        <v>#DIV/0!</v>
      </c>
      <c r="D100" s="379">
        <f>'⑦-1損益計算書（製造業）'!D100</f>
        <v>0</v>
      </c>
      <c r="E100" s="270"/>
      <c r="F100" s="305" t="e">
        <f t="shared" si="31"/>
        <v>#DIV/0!</v>
      </c>
      <c r="G100" s="369"/>
      <c r="H100" s="305" t="e">
        <f t="shared" si="31"/>
        <v>#DIV/0!</v>
      </c>
      <c r="I100" s="303">
        <f t="shared" si="32"/>
        <v>0</v>
      </c>
      <c r="J100" s="349" t="e">
        <f t="shared" si="33"/>
        <v>#DIV/0!</v>
      </c>
      <c r="K100" s="354"/>
      <c r="L100" s="270"/>
      <c r="M100" s="305" t="e">
        <f t="shared" si="34"/>
        <v>#DIV/0!</v>
      </c>
      <c r="N100" s="369"/>
      <c r="O100" s="305" t="e">
        <f t="shared" si="35"/>
        <v>#DIV/0!</v>
      </c>
      <c r="P100" s="303">
        <f t="shared" si="36"/>
        <v>0</v>
      </c>
      <c r="Q100" s="349" t="e">
        <f t="shared" si="37"/>
        <v>#DIV/0!</v>
      </c>
      <c r="R100" s="354"/>
      <c r="S100" s="270"/>
      <c r="T100" s="305" t="e">
        <f t="shared" si="38"/>
        <v>#DIV/0!</v>
      </c>
      <c r="U100" s="369"/>
      <c r="V100" s="305" t="e">
        <f t="shared" si="39"/>
        <v>#DIV/0!</v>
      </c>
      <c r="W100" s="303">
        <f t="shared" si="40"/>
        <v>0</v>
      </c>
      <c r="X100" s="349" t="e">
        <f t="shared" si="41"/>
        <v>#DIV/0!</v>
      </c>
      <c r="Y100" s="354"/>
      <c r="Z100" s="270"/>
      <c r="AA100" s="305" t="e">
        <f t="shared" si="42"/>
        <v>#DIV/0!</v>
      </c>
      <c r="AB100" s="369"/>
      <c r="AC100" s="305" t="e">
        <f t="shared" si="43"/>
        <v>#DIV/0!</v>
      </c>
      <c r="AD100" s="303">
        <f t="shared" si="44"/>
        <v>0</v>
      </c>
      <c r="AE100" s="349" t="e">
        <f t="shared" si="45"/>
        <v>#DIV/0!</v>
      </c>
      <c r="AF100" s="354"/>
      <c r="AG100" s="270"/>
      <c r="AH100" s="305" t="e">
        <f t="shared" si="46"/>
        <v>#DIV/0!</v>
      </c>
      <c r="AI100" s="369"/>
      <c r="AJ100" s="305" t="e">
        <f t="shared" si="47"/>
        <v>#DIV/0!</v>
      </c>
      <c r="AK100" s="303">
        <f t="shared" si="48"/>
        <v>0</v>
      </c>
      <c r="AL100" s="349" t="e">
        <f t="shared" si="49"/>
        <v>#DIV/0!</v>
      </c>
      <c r="AM100" s="354"/>
    </row>
    <row r="101" spans="1:39" s="264" customFormat="1" ht="12.75" hidden="1" customHeight="1">
      <c r="A101" s="267" t="s">
        <v>224</v>
      </c>
      <c r="B101" s="318"/>
      <c r="C101" s="305" t="e">
        <f t="shared" si="30"/>
        <v>#DIV/0!</v>
      </c>
      <c r="D101" s="379">
        <f>'⑦-1損益計算書（製造業）'!D101</f>
        <v>0</v>
      </c>
      <c r="E101" s="270"/>
      <c r="F101" s="305" t="e">
        <f t="shared" si="31"/>
        <v>#DIV/0!</v>
      </c>
      <c r="G101" s="369"/>
      <c r="H101" s="305" t="e">
        <f t="shared" si="31"/>
        <v>#DIV/0!</v>
      </c>
      <c r="I101" s="303">
        <f t="shared" si="32"/>
        <v>0</v>
      </c>
      <c r="J101" s="349" t="e">
        <f t="shared" si="33"/>
        <v>#DIV/0!</v>
      </c>
      <c r="K101" s="354"/>
      <c r="L101" s="270"/>
      <c r="M101" s="305" t="e">
        <f t="shared" si="34"/>
        <v>#DIV/0!</v>
      </c>
      <c r="N101" s="369"/>
      <c r="O101" s="305" t="e">
        <f t="shared" si="35"/>
        <v>#DIV/0!</v>
      </c>
      <c r="P101" s="303">
        <f t="shared" si="36"/>
        <v>0</v>
      </c>
      <c r="Q101" s="349" t="e">
        <f t="shared" si="37"/>
        <v>#DIV/0!</v>
      </c>
      <c r="R101" s="354"/>
      <c r="S101" s="270"/>
      <c r="T101" s="305" t="e">
        <f t="shared" si="38"/>
        <v>#DIV/0!</v>
      </c>
      <c r="U101" s="369"/>
      <c r="V101" s="305" t="e">
        <f t="shared" si="39"/>
        <v>#DIV/0!</v>
      </c>
      <c r="W101" s="303">
        <f t="shared" si="40"/>
        <v>0</v>
      </c>
      <c r="X101" s="349" t="e">
        <f t="shared" si="41"/>
        <v>#DIV/0!</v>
      </c>
      <c r="Y101" s="354"/>
      <c r="Z101" s="270"/>
      <c r="AA101" s="305" t="e">
        <f t="shared" si="42"/>
        <v>#DIV/0!</v>
      </c>
      <c r="AB101" s="369"/>
      <c r="AC101" s="305" t="e">
        <f t="shared" si="43"/>
        <v>#DIV/0!</v>
      </c>
      <c r="AD101" s="303">
        <f t="shared" si="44"/>
        <v>0</v>
      </c>
      <c r="AE101" s="349" t="e">
        <f t="shared" si="45"/>
        <v>#DIV/0!</v>
      </c>
      <c r="AF101" s="354"/>
      <c r="AG101" s="270"/>
      <c r="AH101" s="305" t="e">
        <f t="shared" si="46"/>
        <v>#DIV/0!</v>
      </c>
      <c r="AI101" s="369"/>
      <c r="AJ101" s="305" t="e">
        <f t="shared" si="47"/>
        <v>#DIV/0!</v>
      </c>
      <c r="AK101" s="303">
        <f t="shared" si="48"/>
        <v>0</v>
      </c>
      <c r="AL101" s="349" t="e">
        <f t="shared" si="49"/>
        <v>#DIV/0!</v>
      </c>
      <c r="AM101" s="354"/>
    </row>
    <row r="102" spans="1:39" s="264" customFormat="1" ht="12.75" hidden="1" customHeight="1">
      <c r="A102" s="267" t="s">
        <v>225</v>
      </c>
      <c r="B102" s="318"/>
      <c r="C102" s="305" t="e">
        <f t="shared" si="30"/>
        <v>#DIV/0!</v>
      </c>
      <c r="D102" s="379">
        <f>'⑦-1損益計算書（製造業）'!D102</f>
        <v>0</v>
      </c>
      <c r="E102" s="270"/>
      <c r="F102" s="305" t="e">
        <f t="shared" si="31"/>
        <v>#DIV/0!</v>
      </c>
      <c r="G102" s="369"/>
      <c r="H102" s="305" t="e">
        <f t="shared" si="31"/>
        <v>#DIV/0!</v>
      </c>
      <c r="I102" s="303">
        <f t="shared" si="32"/>
        <v>0</v>
      </c>
      <c r="J102" s="349" t="e">
        <f t="shared" si="33"/>
        <v>#DIV/0!</v>
      </c>
      <c r="K102" s="354"/>
      <c r="L102" s="270"/>
      <c r="M102" s="305" t="e">
        <f t="shared" si="34"/>
        <v>#DIV/0!</v>
      </c>
      <c r="N102" s="369"/>
      <c r="O102" s="305" t="e">
        <f t="shared" si="35"/>
        <v>#DIV/0!</v>
      </c>
      <c r="P102" s="303">
        <f t="shared" si="36"/>
        <v>0</v>
      </c>
      <c r="Q102" s="349" t="e">
        <f t="shared" si="37"/>
        <v>#DIV/0!</v>
      </c>
      <c r="R102" s="354"/>
      <c r="S102" s="270"/>
      <c r="T102" s="305" t="e">
        <f t="shared" si="38"/>
        <v>#DIV/0!</v>
      </c>
      <c r="U102" s="369"/>
      <c r="V102" s="305" t="e">
        <f t="shared" si="39"/>
        <v>#DIV/0!</v>
      </c>
      <c r="W102" s="303">
        <f t="shared" si="40"/>
        <v>0</v>
      </c>
      <c r="X102" s="349" t="e">
        <f t="shared" si="41"/>
        <v>#DIV/0!</v>
      </c>
      <c r="Y102" s="354"/>
      <c r="Z102" s="270"/>
      <c r="AA102" s="305" t="e">
        <f t="shared" si="42"/>
        <v>#DIV/0!</v>
      </c>
      <c r="AB102" s="369"/>
      <c r="AC102" s="305" t="e">
        <f t="shared" si="43"/>
        <v>#DIV/0!</v>
      </c>
      <c r="AD102" s="303">
        <f t="shared" si="44"/>
        <v>0</v>
      </c>
      <c r="AE102" s="349" t="e">
        <f t="shared" si="45"/>
        <v>#DIV/0!</v>
      </c>
      <c r="AF102" s="354"/>
      <c r="AG102" s="270"/>
      <c r="AH102" s="305" t="e">
        <f t="shared" si="46"/>
        <v>#DIV/0!</v>
      </c>
      <c r="AI102" s="369"/>
      <c r="AJ102" s="305" t="e">
        <f t="shared" si="47"/>
        <v>#DIV/0!</v>
      </c>
      <c r="AK102" s="303">
        <f t="shared" si="48"/>
        <v>0</v>
      </c>
      <c r="AL102" s="349" t="e">
        <f t="shared" si="49"/>
        <v>#DIV/0!</v>
      </c>
      <c r="AM102" s="354"/>
    </row>
    <row r="103" spans="1:39" s="264" customFormat="1" ht="12.75" hidden="1" customHeight="1">
      <c r="A103" s="271" t="s">
        <v>226</v>
      </c>
      <c r="B103" s="304">
        <f>SUM(B87:B102)</f>
        <v>0</v>
      </c>
      <c r="C103" s="306" t="e">
        <f t="shared" si="30"/>
        <v>#DIV/0!</v>
      </c>
      <c r="D103" s="380">
        <f>'⑦-1損益計算書（製造業）'!D103</f>
        <v>0</v>
      </c>
      <c r="E103" s="304">
        <f>SUM(E87:E102)</f>
        <v>0</v>
      </c>
      <c r="F103" s="306" t="e">
        <f t="shared" si="31"/>
        <v>#DIV/0!</v>
      </c>
      <c r="G103" s="304">
        <f>SUM(G87:G102)</f>
        <v>0</v>
      </c>
      <c r="H103" s="306" t="e">
        <f t="shared" si="31"/>
        <v>#DIV/0!</v>
      </c>
      <c r="I103" s="304">
        <f t="shared" si="32"/>
        <v>0</v>
      </c>
      <c r="J103" s="350" t="e">
        <f t="shared" si="33"/>
        <v>#DIV/0!</v>
      </c>
      <c r="K103" s="356"/>
      <c r="L103" s="304">
        <f>SUM(L87:L102)</f>
        <v>0</v>
      </c>
      <c r="M103" s="306" t="e">
        <f t="shared" si="34"/>
        <v>#DIV/0!</v>
      </c>
      <c r="N103" s="304">
        <f>SUM(N87:N102)</f>
        <v>0</v>
      </c>
      <c r="O103" s="306" t="e">
        <f t="shared" si="35"/>
        <v>#DIV/0!</v>
      </c>
      <c r="P103" s="304">
        <f t="shared" si="36"/>
        <v>0</v>
      </c>
      <c r="Q103" s="350" t="e">
        <f t="shared" si="37"/>
        <v>#DIV/0!</v>
      </c>
      <c r="R103" s="356"/>
      <c r="S103" s="304">
        <f>SUM(S87:S102)</f>
        <v>0</v>
      </c>
      <c r="T103" s="306" t="e">
        <f t="shared" si="38"/>
        <v>#DIV/0!</v>
      </c>
      <c r="U103" s="304">
        <f>SUM(U87:U102)</f>
        <v>0</v>
      </c>
      <c r="V103" s="306" t="e">
        <f t="shared" si="39"/>
        <v>#DIV/0!</v>
      </c>
      <c r="W103" s="304">
        <f t="shared" si="40"/>
        <v>0</v>
      </c>
      <c r="X103" s="350" t="e">
        <f t="shared" si="41"/>
        <v>#DIV/0!</v>
      </c>
      <c r="Y103" s="356"/>
      <c r="Z103" s="304">
        <f>SUM(Z87:Z102)</f>
        <v>0</v>
      </c>
      <c r="AA103" s="306" t="e">
        <f t="shared" si="42"/>
        <v>#DIV/0!</v>
      </c>
      <c r="AB103" s="304">
        <f>SUM(AB87:AB102)</f>
        <v>0</v>
      </c>
      <c r="AC103" s="306" t="e">
        <f t="shared" si="43"/>
        <v>#DIV/0!</v>
      </c>
      <c r="AD103" s="304">
        <f t="shared" si="44"/>
        <v>0</v>
      </c>
      <c r="AE103" s="350" t="e">
        <f t="shared" si="45"/>
        <v>#DIV/0!</v>
      </c>
      <c r="AF103" s="356"/>
      <c r="AG103" s="304">
        <f>SUM(AG87:AG102)</f>
        <v>0</v>
      </c>
      <c r="AH103" s="306" t="e">
        <f t="shared" si="46"/>
        <v>#DIV/0!</v>
      </c>
      <c r="AI103" s="304">
        <f>SUM(AI87:AI102)</f>
        <v>0</v>
      </c>
      <c r="AJ103" s="306" t="e">
        <f t="shared" si="47"/>
        <v>#DIV/0!</v>
      </c>
      <c r="AK103" s="304">
        <f t="shared" si="48"/>
        <v>0</v>
      </c>
      <c r="AL103" s="350" t="e">
        <f t="shared" si="49"/>
        <v>#DIV/0!</v>
      </c>
      <c r="AM103" s="356"/>
    </row>
    <row r="104" spans="1:39" s="264" customFormat="1" ht="12.75" hidden="1" customHeight="1">
      <c r="A104" s="319" t="s">
        <v>176</v>
      </c>
      <c r="B104" s="326">
        <f>B103+B85+B86+B79</f>
        <v>0</v>
      </c>
      <c r="C104" s="327" t="e">
        <f t="shared" si="30"/>
        <v>#DIV/0!</v>
      </c>
      <c r="D104" s="385">
        <f>'⑦-1損益計算書（製造業）'!D104</f>
        <v>0</v>
      </c>
      <c r="E104" s="326">
        <f>E103+E85+E86+E79</f>
        <v>0</v>
      </c>
      <c r="F104" s="327" t="e">
        <f t="shared" si="31"/>
        <v>#DIV/0!</v>
      </c>
      <c r="G104" s="326">
        <f>G103+G85+G86+G79</f>
        <v>0</v>
      </c>
      <c r="H104" s="327" t="e">
        <f t="shared" si="31"/>
        <v>#DIV/0!</v>
      </c>
      <c r="I104" s="326">
        <f t="shared" si="32"/>
        <v>0</v>
      </c>
      <c r="J104" s="353" t="e">
        <f t="shared" si="33"/>
        <v>#DIV/0!</v>
      </c>
      <c r="K104" s="361"/>
      <c r="L104" s="326">
        <f>L103+L85+L86+L79</f>
        <v>0</v>
      </c>
      <c r="M104" s="327" t="e">
        <f t="shared" si="34"/>
        <v>#DIV/0!</v>
      </c>
      <c r="N104" s="326">
        <f>N103+N85+N86+N79</f>
        <v>0</v>
      </c>
      <c r="O104" s="327" t="e">
        <f t="shared" si="35"/>
        <v>#DIV/0!</v>
      </c>
      <c r="P104" s="326">
        <f t="shared" si="36"/>
        <v>0</v>
      </c>
      <c r="Q104" s="353" t="e">
        <f t="shared" si="37"/>
        <v>#DIV/0!</v>
      </c>
      <c r="R104" s="361"/>
      <c r="S104" s="326">
        <f>S103+S85+S86+S79</f>
        <v>0</v>
      </c>
      <c r="T104" s="327" t="e">
        <f t="shared" si="38"/>
        <v>#DIV/0!</v>
      </c>
      <c r="U104" s="326">
        <f>U103+U85+U86+U79</f>
        <v>0</v>
      </c>
      <c r="V104" s="327" t="e">
        <f t="shared" si="39"/>
        <v>#DIV/0!</v>
      </c>
      <c r="W104" s="326">
        <f t="shared" si="40"/>
        <v>0</v>
      </c>
      <c r="X104" s="353" t="e">
        <f t="shared" si="41"/>
        <v>#DIV/0!</v>
      </c>
      <c r="Y104" s="361"/>
      <c r="Z104" s="326">
        <f>Z103+Z85+Z86+Z79</f>
        <v>0</v>
      </c>
      <c r="AA104" s="327" t="e">
        <f t="shared" si="42"/>
        <v>#DIV/0!</v>
      </c>
      <c r="AB104" s="326">
        <f>AB103+AB85+AB86+AB79</f>
        <v>0</v>
      </c>
      <c r="AC104" s="327" t="e">
        <f t="shared" si="43"/>
        <v>#DIV/0!</v>
      </c>
      <c r="AD104" s="326">
        <f t="shared" si="44"/>
        <v>0</v>
      </c>
      <c r="AE104" s="353" t="e">
        <f t="shared" si="45"/>
        <v>#DIV/0!</v>
      </c>
      <c r="AF104" s="361"/>
      <c r="AG104" s="326">
        <f>AG103+AG85+AG86+AG79</f>
        <v>0</v>
      </c>
      <c r="AH104" s="327" t="e">
        <f t="shared" si="46"/>
        <v>#DIV/0!</v>
      </c>
      <c r="AI104" s="326">
        <f>AI103+AI85+AI86+AI79</f>
        <v>0</v>
      </c>
      <c r="AJ104" s="327" t="e">
        <f t="shared" si="47"/>
        <v>#DIV/0!</v>
      </c>
      <c r="AK104" s="326">
        <f t="shared" si="48"/>
        <v>0</v>
      </c>
      <c r="AL104" s="353" t="e">
        <f t="shared" si="49"/>
        <v>#DIV/0!</v>
      </c>
      <c r="AM104" s="361"/>
    </row>
    <row r="105" spans="1:39" s="264" customFormat="1" ht="12.75" hidden="1" customHeight="1">
      <c r="A105" s="321"/>
      <c r="B105" s="322"/>
      <c r="C105" s="323"/>
      <c r="D105" s="324"/>
      <c r="E105" s="322"/>
      <c r="F105" s="323"/>
      <c r="G105" s="322"/>
      <c r="H105" s="323"/>
      <c r="I105" s="322"/>
      <c r="J105" s="323"/>
      <c r="K105" s="324"/>
      <c r="L105" s="322"/>
      <c r="M105" s="323"/>
      <c r="N105" s="322"/>
      <c r="O105" s="323"/>
      <c r="P105" s="322"/>
      <c r="Q105" s="323"/>
      <c r="R105" s="324"/>
      <c r="S105" s="322"/>
      <c r="T105" s="323"/>
      <c r="U105" s="322"/>
      <c r="V105" s="323"/>
      <c r="W105" s="322"/>
      <c r="X105" s="323"/>
      <c r="Y105" s="324"/>
      <c r="Z105" s="322"/>
      <c r="AA105" s="323"/>
      <c r="AB105" s="322"/>
      <c r="AC105" s="323"/>
      <c r="AD105" s="322"/>
      <c r="AE105" s="323"/>
      <c r="AF105" s="324"/>
      <c r="AG105" s="322"/>
      <c r="AH105" s="323"/>
      <c r="AI105" s="322"/>
      <c r="AJ105" s="323"/>
      <c r="AK105" s="322"/>
      <c r="AL105" s="323"/>
      <c r="AM105" s="324"/>
    </row>
    <row r="106" spans="1:39" s="264" customFormat="1" ht="12.75" customHeight="1">
      <c r="A106" s="741" t="str">
        <f>'⑦-2損益計算書（販売・サービス）'!A106</f>
        <v>＜純資産の部＞</v>
      </c>
      <c r="B106" s="424" t="str">
        <f>B5</f>
        <v>前期</v>
      </c>
      <c r="C106" s="425"/>
      <c r="D106" s="743" t="str">
        <f>D74</f>
        <v>計画根拠</v>
      </c>
      <c r="E106" s="746" t="str">
        <f>E5</f>
        <v>当期予測</v>
      </c>
      <c r="F106" s="747"/>
      <c r="G106" s="747">
        <f>G5</f>
        <v>0</v>
      </c>
      <c r="H106" s="368" t="str">
        <f>H74</f>
        <v>（</v>
      </c>
      <c r="I106" s="750">
        <f>I5</f>
        <v>0</v>
      </c>
      <c r="J106" s="745"/>
      <c r="K106" s="365" t="str">
        <f>K74</f>
        <v>）</v>
      </c>
      <c r="L106" s="746" t="str">
        <f>L5</f>
        <v>2年目</v>
      </c>
      <c r="M106" s="747"/>
      <c r="N106" s="747">
        <f>N5</f>
        <v>0</v>
      </c>
      <c r="O106" s="368" t="str">
        <f>O74</f>
        <v>（</v>
      </c>
      <c r="P106" s="750">
        <f>P5</f>
        <v>0</v>
      </c>
      <c r="Q106" s="745"/>
      <c r="R106" s="365" t="str">
        <f>R74</f>
        <v>）</v>
      </c>
      <c r="S106" s="746" t="str">
        <f>S5</f>
        <v>3年目</v>
      </c>
      <c r="T106" s="747"/>
      <c r="U106" s="747">
        <f>U5</f>
        <v>0</v>
      </c>
      <c r="V106" s="368" t="str">
        <f>V74</f>
        <v>（</v>
      </c>
      <c r="W106" s="750">
        <f>W5</f>
        <v>0</v>
      </c>
      <c r="X106" s="745"/>
      <c r="Y106" s="365" t="str">
        <f>Y74</f>
        <v>）</v>
      </c>
      <c r="Z106" s="746" t="str">
        <f>Z5</f>
        <v>4年目</v>
      </c>
      <c r="AA106" s="747"/>
      <c r="AB106" s="747">
        <f>AB5</f>
        <v>0</v>
      </c>
      <c r="AC106" s="368" t="str">
        <f>AC74</f>
        <v>（</v>
      </c>
      <c r="AD106" s="750">
        <f>AD5</f>
        <v>0</v>
      </c>
      <c r="AE106" s="745"/>
      <c r="AF106" s="365" t="str">
        <f>AF74</f>
        <v>）</v>
      </c>
      <c r="AG106" s="746" t="str">
        <f>AG5</f>
        <v>5年目</v>
      </c>
      <c r="AH106" s="747"/>
      <c r="AI106" s="747">
        <f>AI5</f>
        <v>0</v>
      </c>
      <c r="AJ106" s="368" t="str">
        <f>AJ74</f>
        <v>（</v>
      </c>
      <c r="AK106" s="750">
        <f>AK5</f>
        <v>0</v>
      </c>
      <c r="AL106" s="745"/>
      <c r="AM106" s="365" t="str">
        <f>AM74</f>
        <v>）</v>
      </c>
    </row>
    <row r="107" spans="1:39" s="264" customFormat="1" ht="12.75" customHeight="1">
      <c r="A107" s="742">
        <f>'⑦-2損益計算書（販売・サービス）'!A107</f>
        <v>0</v>
      </c>
      <c r="B107" s="308">
        <f>B6</f>
        <v>0</v>
      </c>
      <c r="C107" s="309" t="str">
        <f>C6</f>
        <v>売上比</v>
      </c>
      <c r="D107" s="744"/>
      <c r="E107" s="301" t="str">
        <f>E6</f>
        <v>計画</v>
      </c>
      <c r="F107" s="309" t="str">
        <f>F6</f>
        <v>売上比</v>
      </c>
      <c r="G107" s="339" t="str">
        <f>G6</f>
        <v>実績</v>
      </c>
      <c r="H107" s="309" t="str">
        <f>H6</f>
        <v>売上比</v>
      </c>
      <c r="I107" s="339" t="str">
        <f>I6</f>
        <v>金額差異</v>
      </c>
      <c r="J107" s="383" t="str">
        <f>J6</f>
        <v>比率差異</v>
      </c>
      <c r="K107" s="363" t="str">
        <f>K75</f>
        <v>今期計画差異理由等</v>
      </c>
      <c r="L107" s="301" t="str">
        <f>L6</f>
        <v>計画</v>
      </c>
      <c r="M107" s="309" t="str">
        <f>M6</f>
        <v>売上比</v>
      </c>
      <c r="N107" s="339" t="str">
        <f>N6</f>
        <v>実績</v>
      </c>
      <c r="O107" s="309" t="str">
        <f>O6</f>
        <v>売上比</v>
      </c>
      <c r="P107" s="339" t="str">
        <f>P6</f>
        <v>金額差異</v>
      </c>
      <c r="Q107" s="383" t="str">
        <f>Q6</f>
        <v>比率差異</v>
      </c>
      <c r="R107" s="363" t="str">
        <f>R75</f>
        <v>今期計画差異理由等</v>
      </c>
      <c r="S107" s="301" t="str">
        <f>S6</f>
        <v>計画</v>
      </c>
      <c r="T107" s="309" t="str">
        <f>T6</f>
        <v>売上比</v>
      </c>
      <c r="U107" s="339" t="str">
        <f>U6</f>
        <v>実績</v>
      </c>
      <c r="V107" s="309" t="str">
        <f>V6</f>
        <v>売上比</v>
      </c>
      <c r="W107" s="339" t="str">
        <f>W6</f>
        <v>金額差異</v>
      </c>
      <c r="X107" s="383" t="str">
        <f>X6</f>
        <v>比率差異</v>
      </c>
      <c r="Y107" s="363" t="str">
        <f>Y75</f>
        <v>今期計画差異理由等</v>
      </c>
      <c r="Z107" s="301" t="str">
        <f>Z6</f>
        <v>計画</v>
      </c>
      <c r="AA107" s="309" t="str">
        <f>AA6</f>
        <v>売上比</v>
      </c>
      <c r="AB107" s="339" t="str">
        <f>AB6</f>
        <v>実績</v>
      </c>
      <c r="AC107" s="309" t="str">
        <f>AC6</f>
        <v>売上比</v>
      </c>
      <c r="AD107" s="339" t="str">
        <f>AD6</f>
        <v>金額差異</v>
      </c>
      <c r="AE107" s="383" t="str">
        <f>AE6</f>
        <v>比率差異</v>
      </c>
      <c r="AF107" s="363" t="str">
        <f>AF75</f>
        <v>今期計画差異理由等</v>
      </c>
      <c r="AG107" s="301" t="str">
        <f>AG6</f>
        <v>計画</v>
      </c>
      <c r="AH107" s="309" t="str">
        <f>AH6</f>
        <v>売上比</v>
      </c>
      <c r="AI107" s="339" t="str">
        <f>AI6</f>
        <v>実績</v>
      </c>
      <c r="AJ107" s="309" t="str">
        <f>AJ6</f>
        <v>売上比</v>
      </c>
      <c r="AK107" s="339" t="str">
        <f>AK6</f>
        <v>金額差異</v>
      </c>
      <c r="AL107" s="383" t="str">
        <f>AL6</f>
        <v>比率差異</v>
      </c>
      <c r="AM107" s="363" t="str">
        <f>AM75</f>
        <v>今期計画差異理由等</v>
      </c>
    </row>
    <row r="108" spans="1:39" s="264" customFormat="1" ht="12.75" customHeight="1">
      <c r="A108" s="387" t="str">
        <f>'⑦-2損益計算書（販売・サービス）'!A108</f>
        <v>純資産残高</v>
      </c>
      <c r="B108" s="381">
        <f>'⑦-2損益計算書（販売・サービス）'!B108</f>
        <v>0</v>
      </c>
      <c r="C108" s="305" t="e">
        <f>B108/$B$12</f>
        <v>#DIV/0!</v>
      </c>
      <c r="D108" s="341">
        <f>'⑦-1損益計算書（製造業）'!D108</f>
        <v>0</v>
      </c>
      <c r="E108" s="310">
        <f>'⑦-2損益計算書（販売・サービス）'!E108</f>
        <v>0</v>
      </c>
      <c r="F108" s="305" t="e">
        <f>E108/$B$12</f>
        <v>#DIV/0!</v>
      </c>
      <c r="G108" s="310">
        <f>B108+G70</f>
        <v>0</v>
      </c>
      <c r="H108" s="305" t="e">
        <f>G108/$B$12</f>
        <v>#DIV/0!</v>
      </c>
      <c r="I108" s="310">
        <f t="shared" ref="I108:I119" si="50">G108-E108</f>
        <v>0</v>
      </c>
      <c r="J108" s="349" t="e">
        <f t="shared" ref="J108:J119" si="51">H108-F108</f>
        <v>#DIV/0!</v>
      </c>
      <c r="K108" s="354"/>
      <c r="L108" s="310">
        <f>'⑦-2損益計算書（販売・サービス）'!G108</f>
        <v>0</v>
      </c>
      <c r="M108" s="305" t="e">
        <f>L108/$B$12</f>
        <v>#DIV/0!</v>
      </c>
      <c r="N108" s="310">
        <f>G108+N70</f>
        <v>0</v>
      </c>
      <c r="O108" s="305" t="e">
        <f>N108/$B$12</f>
        <v>#DIV/0!</v>
      </c>
      <c r="P108" s="310">
        <f>N108-L108</f>
        <v>0</v>
      </c>
      <c r="Q108" s="349" t="e">
        <f>O108-M108</f>
        <v>#DIV/0!</v>
      </c>
      <c r="R108" s="354"/>
      <c r="S108" s="310">
        <f>'⑦-2損益計算書（販売・サービス）'!I108</f>
        <v>0</v>
      </c>
      <c r="T108" s="305" t="e">
        <f>S108/$B$12</f>
        <v>#DIV/0!</v>
      </c>
      <c r="U108" s="310">
        <f>N108+U70</f>
        <v>0</v>
      </c>
      <c r="V108" s="305" t="e">
        <f>U108/$B$12</f>
        <v>#DIV/0!</v>
      </c>
      <c r="W108" s="310">
        <f>U108-S108</f>
        <v>0</v>
      </c>
      <c r="X108" s="349" t="e">
        <f>V108-T108</f>
        <v>#DIV/0!</v>
      </c>
      <c r="Y108" s="354"/>
      <c r="Z108" s="310">
        <f>'⑦-2損益計算書（販売・サービス）'!K108</f>
        <v>0</v>
      </c>
      <c r="AA108" s="305" t="e">
        <f>Z108/$B$12</f>
        <v>#DIV/0!</v>
      </c>
      <c r="AB108" s="310">
        <f>U108+AB70</f>
        <v>0</v>
      </c>
      <c r="AC108" s="305" t="e">
        <f>AB108/$B$12</f>
        <v>#DIV/0!</v>
      </c>
      <c r="AD108" s="310">
        <f>AB108-Z108</f>
        <v>0</v>
      </c>
      <c r="AE108" s="349" t="e">
        <f>AC108-AA108</f>
        <v>#DIV/0!</v>
      </c>
      <c r="AF108" s="354"/>
      <c r="AG108" s="310">
        <f>'⑦-2損益計算書（販売・サービス）'!M108</f>
        <v>0</v>
      </c>
      <c r="AH108" s="305" t="e">
        <f>AG108/$B$12</f>
        <v>#DIV/0!</v>
      </c>
      <c r="AI108" s="310">
        <f>AB108+AI70</f>
        <v>0</v>
      </c>
      <c r="AJ108" s="305" t="e">
        <f>AI108/$B$12</f>
        <v>#DIV/0!</v>
      </c>
      <c r="AK108" s="310">
        <f>AI108-AG108</f>
        <v>0</v>
      </c>
      <c r="AL108" s="349" t="e">
        <f>AJ108-AH108</f>
        <v>#DIV/0!</v>
      </c>
      <c r="AM108" s="354"/>
    </row>
    <row r="109" spans="1:39" s="264" customFormat="1" ht="12.75" customHeight="1">
      <c r="A109" s="389" t="str">
        <f>'⑦-2損益計算書（販売・サービス）'!A109</f>
        <v>＜資金繰り＞</v>
      </c>
      <c r="B109" s="285"/>
      <c r="C109" s="266"/>
      <c r="D109" s="345"/>
      <c r="E109" s="285"/>
      <c r="F109" s="266"/>
      <c r="G109" s="285"/>
      <c r="H109" s="266"/>
      <c r="I109" s="285"/>
      <c r="J109" s="348"/>
      <c r="K109" s="358"/>
      <c r="L109" s="285"/>
      <c r="M109" s="266"/>
      <c r="N109" s="285"/>
      <c r="O109" s="266"/>
      <c r="P109" s="285"/>
      <c r="Q109" s="348"/>
      <c r="R109" s="358"/>
      <c r="S109" s="285"/>
      <c r="T109" s="266"/>
      <c r="U109" s="285"/>
      <c r="V109" s="266"/>
      <c r="W109" s="285"/>
      <c r="X109" s="348"/>
      <c r="Y109" s="358"/>
      <c r="Z109" s="285"/>
      <c r="AA109" s="266"/>
      <c r="AB109" s="285"/>
      <c r="AC109" s="266"/>
      <c r="AD109" s="285"/>
      <c r="AE109" s="348"/>
      <c r="AF109" s="358"/>
      <c r="AG109" s="285"/>
      <c r="AH109" s="266"/>
      <c r="AI109" s="285"/>
      <c r="AJ109" s="266"/>
      <c r="AK109" s="285"/>
      <c r="AL109" s="348"/>
      <c r="AM109" s="358"/>
    </row>
    <row r="110" spans="1:39" s="264" customFormat="1" ht="12.75" customHeight="1">
      <c r="A110" s="387" t="str">
        <f>'⑦-2損益計算書（販売・サービス）'!A110</f>
        <v>減価償却費</v>
      </c>
      <c r="B110" s="310">
        <f>'⑦-2損益計算書（販売・サービス）'!B110</f>
        <v>0</v>
      </c>
      <c r="C110" s="305" t="e">
        <f t="shared" ref="C110:C119" si="52">B110/B$12</f>
        <v>#DIV/0!</v>
      </c>
      <c r="D110" s="341">
        <f>'⑦-1損益計算書（製造業）'!D110</f>
        <v>0</v>
      </c>
      <c r="E110" s="310">
        <f>'⑦-2損益計算書（販売・サービス）'!E110</f>
        <v>0</v>
      </c>
      <c r="F110" s="305" t="e">
        <f t="shared" ref="F110:H119" si="53">E110/E$12</f>
        <v>#DIV/0!</v>
      </c>
      <c r="G110" s="310">
        <f>G98+G44</f>
        <v>0</v>
      </c>
      <c r="H110" s="305" t="e">
        <f t="shared" si="53"/>
        <v>#DIV/0!</v>
      </c>
      <c r="I110" s="310">
        <f t="shared" si="50"/>
        <v>0</v>
      </c>
      <c r="J110" s="349" t="e">
        <f t="shared" si="51"/>
        <v>#DIV/0!</v>
      </c>
      <c r="K110" s="354"/>
      <c r="L110" s="310">
        <f>'⑦-2損益計算書（販売・サービス）'!G110</f>
        <v>0</v>
      </c>
      <c r="M110" s="305" t="e">
        <f t="shared" ref="M110:M119" si="54">L110/L$12</f>
        <v>#DIV/0!</v>
      </c>
      <c r="N110" s="310">
        <f>N98+N44</f>
        <v>0</v>
      </c>
      <c r="O110" s="305" t="e">
        <f t="shared" ref="O110:O119" si="55">N110/N$12</f>
        <v>#DIV/0!</v>
      </c>
      <c r="P110" s="310">
        <f t="shared" ref="P110:P119" si="56">N110-L110</f>
        <v>0</v>
      </c>
      <c r="Q110" s="349" t="e">
        <f t="shared" ref="Q110:Q119" si="57">O110-M110</f>
        <v>#DIV/0!</v>
      </c>
      <c r="R110" s="354"/>
      <c r="S110" s="310">
        <f>'⑦-2損益計算書（販売・サービス）'!I110</f>
        <v>0</v>
      </c>
      <c r="T110" s="305" t="e">
        <f t="shared" ref="T110:T119" si="58">S110/S$12</f>
        <v>#DIV/0!</v>
      </c>
      <c r="U110" s="310">
        <f>U98+U44</f>
        <v>0</v>
      </c>
      <c r="V110" s="305" t="e">
        <f t="shared" ref="V110:V119" si="59">U110/U$12</f>
        <v>#DIV/0!</v>
      </c>
      <c r="W110" s="310">
        <f t="shared" ref="W110:W119" si="60">U110-S110</f>
        <v>0</v>
      </c>
      <c r="X110" s="349" t="e">
        <f t="shared" ref="X110:X119" si="61">V110-T110</f>
        <v>#DIV/0!</v>
      </c>
      <c r="Y110" s="354"/>
      <c r="Z110" s="310">
        <f>'⑦-2損益計算書（販売・サービス）'!K110</f>
        <v>0</v>
      </c>
      <c r="AA110" s="305" t="e">
        <f t="shared" ref="AA110:AA119" si="62">Z110/Z$12</f>
        <v>#DIV/0!</v>
      </c>
      <c r="AB110" s="310">
        <f>AB98+AB44</f>
        <v>0</v>
      </c>
      <c r="AC110" s="305" t="e">
        <f t="shared" ref="AC110:AC119" si="63">AB110/AB$12</f>
        <v>#DIV/0!</v>
      </c>
      <c r="AD110" s="310">
        <f t="shared" ref="AD110:AD119" si="64">AB110-Z110</f>
        <v>0</v>
      </c>
      <c r="AE110" s="349" t="e">
        <f t="shared" ref="AE110:AE119" si="65">AC110-AA110</f>
        <v>#DIV/0!</v>
      </c>
      <c r="AF110" s="354"/>
      <c r="AG110" s="310">
        <f>'⑦-2損益計算書（販売・サービス）'!M110</f>
        <v>0</v>
      </c>
      <c r="AH110" s="305" t="e">
        <f t="shared" ref="AH110:AH119" si="66">AG110/AG$12</f>
        <v>#DIV/0!</v>
      </c>
      <c r="AI110" s="310">
        <f>AI98+AI44</f>
        <v>0</v>
      </c>
      <c r="AJ110" s="305" t="e">
        <f t="shared" ref="AJ110:AJ119" si="67">AI110/AI$12</f>
        <v>#DIV/0!</v>
      </c>
      <c r="AK110" s="310">
        <f t="shared" ref="AK110:AK119" si="68">AI110-AG110</f>
        <v>0</v>
      </c>
      <c r="AL110" s="349" t="e">
        <f t="shared" ref="AL110:AL119" si="69">AJ110-AH110</f>
        <v>#DIV/0!</v>
      </c>
      <c r="AM110" s="354"/>
    </row>
    <row r="111" spans="1:39" s="264" customFormat="1" ht="12.75" customHeight="1">
      <c r="A111" s="390" t="str">
        <f>'⑦-2損益計算書（販売・サービス）'!A111</f>
        <v>簡易CF</v>
      </c>
      <c r="B111" s="311">
        <f>'⑦-2損益計算書（販売・サービス）'!B111</f>
        <v>0</v>
      </c>
      <c r="C111" s="312" t="e">
        <f t="shared" si="52"/>
        <v>#DIV/0!</v>
      </c>
      <c r="D111" s="346">
        <f>'⑦-1損益計算書（製造業）'!D111</f>
        <v>0</v>
      </c>
      <c r="E111" s="311">
        <f>'⑦-2損益計算書（販売・サービス）'!E111</f>
        <v>0</v>
      </c>
      <c r="F111" s="312" t="e">
        <f t="shared" si="53"/>
        <v>#DIV/0!</v>
      </c>
      <c r="G111" s="311">
        <f>G70+G110</f>
        <v>0</v>
      </c>
      <c r="H111" s="312" t="e">
        <f t="shared" si="53"/>
        <v>#DIV/0!</v>
      </c>
      <c r="I111" s="311">
        <f t="shared" si="50"/>
        <v>0</v>
      </c>
      <c r="J111" s="351" t="e">
        <f t="shared" si="51"/>
        <v>#DIV/0!</v>
      </c>
      <c r="K111" s="359"/>
      <c r="L111" s="311">
        <f>'⑦-2損益計算書（販売・サービス）'!G111</f>
        <v>0</v>
      </c>
      <c r="M111" s="312" t="e">
        <f t="shared" si="54"/>
        <v>#DIV/0!</v>
      </c>
      <c r="N111" s="311">
        <f>N70+N110</f>
        <v>0</v>
      </c>
      <c r="O111" s="312" t="e">
        <f t="shared" si="55"/>
        <v>#DIV/0!</v>
      </c>
      <c r="P111" s="311">
        <f t="shared" si="56"/>
        <v>0</v>
      </c>
      <c r="Q111" s="351" t="e">
        <f t="shared" si="57"/>
        <v>#DIV/0!</v>
      </c>
      <c r="R111" s="359"/>
      <c r="S111" s="311">
        <f>'⑦-2損益計算書（販売・サービス）'!I111</f>
        <v>0</v>
      </c>
      <c r="T111" s="312" t="e">
        <f t="shared" si="58"/>
        <v>#DIV/0!</v>
      </c>
      <c r="U111" s="311">
        <f>U70+U110</f>
        <v>0</v>
      </c>
      <c r="V111" s="312" t="e">
        <f t="shared" si="59"/>
        <v>#DIV/0!</v>
      </c>
      <c r="W111" s="311">
        <f t="shared" si="60"/>
        <v>0</v>
      </c>
      <c r="X111" s="351" t="e">
        <f t="shared" si="61"/>
        <v>#DIV/0!</v>
      </c>
      <c r="Y111" s="359"/>
      <c r="Z111" s="311">
        <f>'⑦-2損益計算書（販売・サービス）'!K111</f>
        <v>0</v>
      </c>
      <c r="AA111" s="312" t="e">
        <f t="shared" si="62"/>
        <v>#DIV/0!</v>
      </c>
      <c r="AB111" s="311">
        <f>AB70+AB110</f>
        <v>0</v>
      </c>
      <c r="AC111" s="312" t="e">
        <f t="shared" si="63"/>
        <v>#DIV/0!</v>
      </c>
      <c r="AD111" s="311">
        <f t="shared" si="64"/>
        <v>0</v>
      </c>
      <c r="AE111" s="351" t="e">
        <f t="shared" si="65"/>
        <v>#DIV/0!</v>
      </c>
      <c r="AF111" s="359"/>
      <c r="AG111" s="311">
        <f>'⑦-2損益計算書（販売・サービス）'!M111</f>
        <v>0</v>
      </c>
      <c r="AH111" s="312" t="e">
        <f t="shared" si="66"/>
        <v>#DIV/0!</v>
      </c>
      <c r="AI111" s="311">
        <f>AI70+AI110</f>
        <v>0</v>
      </c>
      <c r="AJ111" s="312" t="e">
        <f t="shared" si="67"/>
        <v>#DIV/0!</v>
      </c>
      <c r="AK111" s="311">
        <f t="shared" si="68"/>
        <v>0</v>
      </c>
      <c r="AL111" s="351" t="e">
        <f t="shared" si="69"/>
        <v>#DIV/0!</v>
      </c>
      <c r="AM111" s="359"/>
    </row>
    <row r="112" spans="1:39" s="264" customFormat="1" ht="12.75" customHeight="1">
      <c r="A112" s="387" t="str">
        <f>'⑦-2損益計算書（販売・サービス）'!A112</f>
        <v>借入返済額（当金庫）</v>
      </c>
      <c r="B112" s="381">
        <f>'⑦-2損益計算書（販売・サービス）'!B112</f>
        <v>0</v>
      </c>
      <c r="C112" s="305" t="e">
        <f t="shared" si="52"/>
        <v>#DIV/0!</v>
      </c>
      <c r="D112" s="341">
        <f>'⑦-1損益計算書（製造業）'!D112</f>
        <v>0</v>
      </c>
      <c r="E112" s="381">
        <f>'⑦-2損益計算書（販売・サービス）'!E112</f>
        <v>0</v>
      </c>
      <c r="F112" s="305" t="e">
        <f t="shared" si="53"/>
        <v>#DIV/0!</v>
      </c>
      <c r="G112" s="370"/>
      <c r="H112" s="305" t="e">
        <f t="shared" si="53"/>
        <v>#DIV/0!</v>
      </c>
      <c r="I112" s="381">
        <f t="shared" si="50"/>
        <v>0</v>
      </c>
      <c r="J112" s="349" t="e">
        <f t="shared" si="51"/>
        <v>#DIV/0!</v>
      </c>
      <c r="K112" s="354"/>
      <c r="L112" s="381">
        <f>'⑦-2損益計算書（販売・サービス）'!G112</f>
        <v>0</v>
      </c>
      <c r="M112" s="305" t="e">
        <f t="shared" si="54"/>
        <v>#DIV/0!</v>
      </c>
      <c r="N112" s="370"/>
      <c r="O112" s="305" t="e">
        <f t="shared" si="55"/>
        <v>#DIV/0!</v>
      </c>
      <c r="P112" s="381">
        <f t="shared" si="56"/>
        <v>0</v>
      </c>
      <c r="Q112" s="349" t="e">
        <f t="shared" si="57"/>
        <v>#DIV/0!</v>
      </c>
      <c r="R112" s="354"/>
      <c r="S112" s="381">
        <f>'⑦-2損益計算書（販売・サービス）'!I112</f>
        <v>0</v>
      </c>
      <c r="T112" s="305" t="e">
        <f t="shared" si="58"/>
        <v>#DIV/0!</v>
      </c>
      <c r="U112" s="370"/>
      <c r="V112" s="305" t="e">
        <f t="shared" si="59"/>
        <v>#DIV/0!</v>
      </c>
      <c r="W112" s="381">
        <f t="shared" si="60"/>
        <v>0</v>
      </c>
      <c r="X112" s="349" t="e">
        <f t="shared" si="61"/>
        <v>#DIV/0!</v>
      </c>
      <c r="Y112" s="354"/>
      <c r="Z112" s="381">
        <f>'⑦-2損益計算書（販売・サービス）'!K112</f>
        <v>0</v>
      </c>
      <c r="AA112" s="305" t="e">
        <f t="shared" si="62"/>
        <v>#DIV/0!</v>
      </c>
      <c r="AB112" s="370"/>
      <c r="AC112" s="305" t="e">
        <f t="shared" si="63"/>
        <v>#DIV/0!</v>
      </c>
      <c r="AD112" s="381">
        <f t="shared" si="64"/>
        <v>0</v>
      </c>
      <c r="AE112" s="349" t="e">
        <f t="shared" si="65"/>
        <v>#DIV/0!</v>
      </c>
      <c r="AF112" s="354"/>
      <c r="AG112" s="381">
        <f>'⑦-2損益計算書（販売・サービス）'!M112</f>
        <v>0</v>
      </c>
      <c r="AH112" s="305" t="e">
        <f t="shared" si="66"/>
        <v>#DIV/0!</v>
      </c>
      <c r="AI112" s="370"/>
      <c r="AJ112" s="305" t="e">
        <f t="shared" si="67"/>
        <v>#DIV/0!</v>
      </c>
      <c r="AK112" s="381">
        <f t="shared" si="68"/>
        <v>0</v>
      </c>
      <c r="AL112" s="349" t="e">
        <f t="shared" si="69"/>
        <v>#DIV/0!</v>
      </c>
      <c r="AM112" s="354"/>
    </row>
    <row r="113" spans="1:39" s="264" customFormat="1" ht="12.75" customHeight="1">
      <c r="A113" s="387" t="str">
        <f>'⑦-2損益計算書（販売・サービス）'!A113</f>
        <v>借入返済額（他行）</v>
      </c>
      <c r="B113" s="381">
        <f>'⑦-2損益計算書（販売・サービス）'!B113</f>
        <v>0</v>
      </c>
      <c r="C113" s="305" t="e">
        <f t="shared" si="52"/>
        <v>#DIV/0!</v>
      </c>
      <c r="D113" s="341">
        <f>'⑦-1損益計算書（製造業）'!D113</f>
        <v>0</v>
      </c>
      <c r="E113" s="381">
        <f>'⑦-2損益計算書（販売・サービス）'!E113</f>
        <v>0</v>
      </c>
      <c r="F113" s="305" t="e">
        <f t="shared" si="53"/>
        <v>#DIV/0!</v>
      </c>
      <c r="G113" s="370"/>
      <c r="H113" s="305" t="e">
        <f t="shared" si="53"/>
        <v>#DIV/0!</v>
      </c>
      <c r="I113" s="381">
        <f t="shared" si="50"/>
        <v>0</v>
      </c>
      <c r="J113" s="349" t="e">
        <f t="shared" si="51"/>
        <v>#DIV/0!</v>
      </c>
      <c r="K113" s="354"/>
      <c r="L113" s="381">
        <f>'⑦-2損益計算書（販売・サービス）'!G113</f>
        <v>0</v>
      </c>
      <c r="M113" s="305" t="e">
        <f t="shared" si="54"/>
        <v>#DIV/0!</v>
      </c>
      <c r="N113" s="370"/>
      <c r="O113" s="305" t="e">
        <f t="shared" si="55"/>
        <v>#DIV/0!</v>
      </c>
      <c r="P113" s="381">
        <f t="shared" si="56"/>
        <v>0</v>
      </c>
      <c r="Q113" s="349" t="e">
        <f t="shared" si="57"/>
        <v>#DIV/0!</v>
      </c>
      <c r="R113" s="354"/>
      <c r="S113" s="381">
        <f>'⑦-2損益計算書（販売・サービス）'!I113</f>
        <v>0</v>
      </c>
      <c r="T113" s="305" t="e">
        <f t="shared" si="58"/>
        <v>#DIV/0!</v>
      </c>
      <c r="U113" s="370"/>
      <c r="V113" s="305" t="e">
        <f t="shared" si="59"/>
        <v>#DIV/0!</v>
      </c>
      <c r="W113" s="381">
        <f t="shared" si="60"/>
        <v>0</v>
      </c>
      <c r="X113" s="349" t="e">
        <f t="shared" si="61"/>
        <v>#DIV/0!</v>
      </c>
      <c r="Y113" s="354"/>
      <c r="Z113" s="381">
        <f>'⑦-2損益計算書（販売・サービス）'!K113</f>
        <v>0</v>
      </c>
      <c r="AA113" s="305" t="e">
        <f t="shared" si="62"/>
        <v>#DIV/0!</v>
      </c>
      <c r="AB113" s="370"/>
      <c r="AC113" s="305" t="e">
        <f t="shared" si="63"/>
        <v>#DIV/0!</v>
      </c>
      <c r="AD113" s="381">
        <f t="shared" si="64"/>
        <v>0</v>
      </c>
      <c r="AE113" s="349" t="e">
        <f t="shared" si="65"/>
        <v>#DIV/0!</v>
      </c>
      <c r="AF113" s="354"/>
      <c r="AG113" s="381">
        <f>'⑦-2損益計算書（販売・サービス）'!M113</f>
        <v>0</v>
      </c>
      <c r="AH113" s="305" t="e">
        <f t="shared" si="66"/>
        <v>#DIV/0!</v>
      </c>
      <c r="AI113" s="370"/>
      <c r="AJ113" s="305" t="e">
        <f t="shared" si="67"/>
        <v>#DIV/0!</v>
      </c>
      <c r="AK113" s="381">
        <f t="shared" si="68"/>
        <v>0</v>
      </c>
      <c r="AL113" s="349" t="e">
        <f t="shared" si="69"/>
        <v>#DIV/0!</v>
      </c>
      <c r="AM113" s="354"/>
    </row>
    <row r="114" spans="1:39" s="264" customFormat="1" ht="12.75" customHeight="1">
      <c r="A114" s="390" t="str">
        <f>'⑦-2損益計算書（販売・サービス）'!A114</f>
        <v>返済額合計</v>
      </c>
      <c r="B114" s="311">
        <f>'⑦-2損益計算書（販売・サービス）'!B114</f>
        <v>0</v>
      </c>
      <c r="C114" s="312" t="e">
        <f t="shared" si="52"/>
        <v>#DIV/0!</v>
      </c>
      <c r="D114" s="346">
        <f>'⑦-1損益計算書（製造業）'!D114</f>
        <v>0</v>
      </c>
      <c r="E114" s="311">
        <f>'⑦-2損益計算書（販売・サービス）'!E114</f>
        <v>0</v>
      </c>
      <c r="F114" s="312" t="e">
        <f t="shared" si="53"/>
        <v>#DIV/0!</v>
      </c>
      <c r="G114" s="311">
        <f>SUM(G112:G113)</f>
        <v>0</v>
      </c>
      <c r="H114" s="312" t="e">
        <f t="shared" si="53"/>
        <v>#DIV/0!</v>
      </c>
      <c r="I114" s="311">
        <f t="shared" si="50"/>
        <v>0</v>
      </c>
      <c r="J114" s="351" t="e">
        <f t="shared" si="51"/>
        <v>#DIV/0!</v>
      </c>
      <c r="K114" s="359"/>
      <c r="L114" s="311">
        <f>'⑦-2損益計算書（販売・サービス）'!G114</f>
        <v>0</v>
      </c>
      <c r="M114" s="312" t="e">
        <f t="shared" si="54"/>
        <v>#DIV/0!</v>
      </c>
      <c r="N114" s="311">
        <f>SUM(N112:N113)</f>
        <v>0</v>
      </c>
      <c r="O114" s="312" t="e">
        <f t="shared" si="55"/>
        <v>#DIV/0!</v>
      </c>
      <c r="P114" s="311">
        <f t="shared" si="56"/>
        <v>0</v>
      </c>
      <c r="Q114" s="351" t="e">
        <f t="shared" si="57"/>
        <v>#DIV/0!</v>
      </c>
      <c r="R114" s="359"/>
      <c r="S114" s="311">
        <f>'⑦-2損益計算書（販売・サービス）'!I114</f>
        <v>0</v>
      </c>
      <c r="T114" s="312" t="e">
        <f t="shared" si="58"/>
        <v>#DIV/0!</v>
      </c>
      <c r="U114" s="311">
        <f>SUM(U112:U113)</f>
        <v>0</v>
      </c>
      <c r="V114" s="312" t="e">
        <f t="shared" si="59"/>
        <v>#DIV/0!</v>
      </c>
      <c r="W114" s="311">
        <f t="shared" si="60"/>
        <v>0</v>
      </c>
      <c r="X114" s="351" t="e">
        <f t="shared" si="61"/>
        <v>#DIV/0!</v>
      </c>
      <c r="Y114" s="359"/>
      <c r="Z114" s="311">
        <f>'⑦-2損益計算書（販売・サービス）'!K114</f>
        <v>0</v>
      </c>
      <c r="AA114" s="312" t="e">
        <f t="shared" si="62"/>
        <v>#DIV/0!</v>
      </c>
      <c r="AB114" s="311">
        <f>SUM(AB112:AB113)</f>
        <v>0</v>
      </c>
      <c r="AC114" s="312" t="e">
        <f t="shared" si="63"/>
        <v>#DIV/0!</v>
      </c>
      <c r="AD114" s="311">
        <f t="shared" si="64"/>
        <v>0</v>
      </c>
      <c r="AE114" s="351" t="e">
        <f t="shared" si="65"/>
        <v>#DIV/0!</v>
      </c>
      <c r="AF114" s="359"/>
      <c r="AG114" s="311">
        <f>'⑦-2損益計算書（販売・サービス）'!M114</f>
        <v>0</v>
      </c>
      <c r="AH114" s="312" t="e">
        <f t="shared" si="66"/>
        <v>#DIV/0!</v>
      </c>
      <c r="AI114" s="311">
        <f>SUM(AI112:AI113)</f>
        <v>0</v>
      </c>
      <c r="AJ114" s="312" t="e">
        <f t="shared" si="67"/>
        <v>#DIV/0!</v>
      </c>
      <c r="AK114" s="311">
        <f t="shared" si="68"/>
        <v>0</v>
      </c>
      <c r="AL114" s="351" t="e">
        <f t="shared" si="69"/>
        <v>#DIV/0!</v>
      </c>
      <c r="AM114" s="359"/>
    </row>
    <row r="115" spans="1:39" s="264" customFormat="1" ht="12.75" customHeight="1">
      <c r="A115" s="387" t="str">
        <f>'⑦-2損益計算書（販売・サービス）'!A115</f>
        <v>新規借入（当金庫）</v>
      </c>
      <c r="B115" s="381">
        <f>'⑦-2損益計算書（販売・サービス）'!B115</f>
        <v>0</v>
      </c>
      <c r="C115" s="305" t="e">
        <f t="shared" si="52"/>
        <v>#DIV/0!</v>
      </c>
      <c r="D115" s="341">
        <f>'⑦-1損益計算書（製造業）'!D115</f>
        <v>0</v>
      </c>
      <c r="E115" s="381">
        <f>'⑦-2損益計算書（販売・サービス）'!E115</f>
        <v>0</v>
      </c>
      <c r="F115" s="305" t="e">
        <f t="shared" si="53"/>
        <v>#DIV/0!</v>
      </c>
      <c r="G115" s="370"/>
      <c r="H115" s="305" t="e">
        <f t="shared" si="53"/>
        <v>#DIV/0!</v>
      </c>
      <c r="I115" s="381">
        <f t="shared" si="50"/>
        <v>0</v>
      </c>
      <c r="J115" s="349" t="e">
        <f t="shared" si="51"/>
        <v>#DIV/0!</v>
      </c>
      <c r="K115" s="354"/>
      <c r="L115" s="381">
        <f>'⑦-2損益計算書（販売・サービス）'!G115</f>
        <v>0</v>
      </c>
      <c r="M115" s="305" t="e">
        <f t="shared" si="54"/>
        <v>#DIV/0!</v>
      </c>
      <c r="N115" s="370"/>
      <c r="O115" s="305" t="e">
        <f t="shared" si="55"/>
        <v>#DIV/0!</v>
      </c>
      <c r="P115" s="381">
        <f t="shared" si="56"/>
        <v>0</v>
      </c>
      <c r="Q115" s="349" t="e">
        <f t="shared" si="57"/>
        <v>#DIV/0!</v>
      </c>
      <c r="R115" s="354"/>
      <c r="S115" s="381">
        <f>'⑦-2損益計算書（販売・サービス）'!I115</f>
        <v>0</v>
      </c>
      <c r="T115" s="305" t="e">
        <f t="shared" si="58"/>
        <v>#DIV/0!</v>
      </c>
      <c r="U115" s="370"/>
      <c r="V115" s="305" t="e">
        <f t="shared" si="59"/>
        <v>#DIV/0!</v>
      </c>
      <c r="W115" s="381">
        <f t="shared" si="60"/>
        <v>0</v>
      </c>
      <c r="X115" s="349" t="e">
        <f t="shared" si="61"/>
        <v>#DIV/0!</v>
      </c>
      <c r="Y115" s="354"/>
      <c r="Z115" s="381">
        <f>'⑦-2損益計算書（販売・サービス）'!K115</f>
        <v>0</v>
      </c>
      <c r="AA115" s="305" t="e">
        <f t="shared" si="62"/>
        <v>#DIV/0!</v>
      </c>
      <c r="AB115" s="370"/>
      <c r="AC115" s="305" t="e">
        <f t="shared" si="63"/>
        <v>#DIV/0!</v>
      </c>
      <c r="AD115" s="381">
        <f t="shared" si="64"/>
        <v>0</v>
      </c>
      <c r="AE115" s="349" t="e">
        <f t="shared" si="65"/>
        <v>#DIV/0!</v>
      </c>
      <c r="AF115" s="354"/>
      <c r="AG115" s="381">
        <f>'⑦-2損益計算書（販売・サービス）'!M115</f>
        <v>0</v>
      </c>
      <c r="AH115" s="305" t="e">
        <f t="shared" si="66"/>
        <v>#DIV/0!</v>
      </c>
      <c r="AI115" s="370"/>
      <c r="AJ115" s="305" t="e">
        <f t="shared" si="67"/>
        <v>#DIV/0!</v>
      </c>
      <c r="AK115" s="381">
        <f t="shared" si="68"/>
        <v>0</v>
      </c>
      <c r="AL115" s="349" t="e">
        <f t="shared" si="69"/>
        <v>#DIV/0!</v>
      </c>
      <c r="AM115" s="354"/>
    </row>
    <row r="116" spans="1:39" s="264" customFormat="1" ht="12.75" customHeight="1">
      <c r="A116" s="387" t="str">
        <f>'⑦-2損益計算書（販売・サービス）'!A116</f>
        <v>新規借入（他行）</v>
      </c>
      <c r="B116" s="381">
        <f>'⑦-2損益計算書（販売・サービス）'!B116</f>
        <v>0</v>
      </c>
      <c r="C116" s="305" t="e">
        <f t="shared" si="52"/>
        <v>#DIV/0!</v>
      </c>
      <c r="D116" s="341">
        <f>'⑦-1損益計算書（製造業）'!D116</f>
        <v>0</v>
      </c>
      <c r="E116" s="381">
        <f>'⑦-2損益計算書（販売・サービス）'!E116</f>
        <v>0</v>
      </c>
      <c r="F116" s="305" t="e">
        <f t="shared" si="53"/>
        <v>#DIV/0!</v>
      </c>
      <c r="G116" s="370"/>
      <c r="H116" s="305" t="e">
        <f t="shared" si="53"/>
        <v>#DIV/0!</v>
      </c>
      <c r="I116" s="381">
        <f t="shared" si="50"/>
        <v>0</v>
      </c>
      <c r="J116" s="349" t="e">
        <f t="shared" si="51"/>
        <v>#DIV/0!</v>
      </c>
      <c r="K116" s="354"/>
      <c r="L116" s="381">
        <f>'⑦-2損益計算書（販売・サービス）'!G116</f>
        <v>0</v>
      </c>
      <c r="M116" s="305" t="e">
        <f t="shared" si="54"/>
        <v>#DIV/0!</v>
      </c>
      <c r="N116" s="370"/>
      <c r="O116" s="305" t="e">
        <f t="shared" si="55"/>
        <v>#DIV/0!</v>
      </c>
      <c r="P116" s="381">
        <f t="shared" si="56"/>
        <v>0</v>
      </c>
      <c r="Q116" s="349" t="e">
        <f t="shared" si="57"/>
        <v>#DIV/0!</v>
      </c>
      <c r="R116" s="354"/>
      <c r="S116" s="381">
        <f>'⑦-2損益計算書（販売・サービス）'!I116</f>
        <v>0</v>
      </c>
      <c r="T116" s="305" t="e">
        <f t="shared" si="58"/>
        <v>#DIV/0!</v>
      </c>
      <c r="U116" s="370"/>
      <c r="V116" s="305" t="e">
        <f t="shared" si="59"/>
        <v>#DIV/0!</v>
      </c>
      <c r="W116" s="381">
        <f t="shared" si="60"/>
        <v>0</v>
      </c>
      <c r="X116" s="349" t="e">
        <f t="shared" si="61"/>
        <v>#DIV/0!</v>
      </c>
      <c r="Y116" s="354"/>
      <c r="Z116" s="381">
        <f>'⑦-2損益計算書（販売・サービス）'!K116</f>
        <v>0</v>
      </c>
      <c r="AA116" s="305" t="e">
        <f t="shared" si="62"/>
        <v>#DIV/0!</v>
      </c>
      <c r="AB116" s="370"/>
      <c r="AC116" s="305" t="e">
        <f t="shared" si="63"/>
        <v>#DIV/0!</v>
      </c>
      <c r="AD116" s="381">
        <f t="shared" si="64"/>
        <v>0</v>
      </c>
      <c r="AE116" s="349" t="e">
        <f t="shared" si="65"/>
        <v>#DIV/0!</v>
      </c>
      <c r="AF116" s="354"/>
      <c r="AG116" s="381">
        <f>'⑦-2損益計算書（販売・サービス）'!M116</f>
        <v>0</v>
      </c>
      <c r="AH116" s="305" t="e">
        <f t="shared" si="66"/>
        <v>#DIV/0!</v>
      </c>
      <c r="AI116" s="370"/>
      <c r="AJ116" s="305" t="e">
        <f t="shared" si="67"/>
        <v>#DIV/0!</v>
      </c>
      <c r="AK116" s="381">
        <f t="shared" si="68"/>
        <v>0</v>
      </c>
      <c r="AL116" s="349" t="e">
        <f t="shared" si="69"/>
        <v>#DIV/0!</v>
      </c>
      <c r="AM116" s="354"/>
    </row>
    <row r="117" spans="1:39" s="264" customFormat="1" ht="12.75" customHeight="1">
      <c r="A117" s="387" t="str">
        <f>'⑦-2損益計算書（販売・サービス）'!A117</f>
        <v>その他</v>
      </c>
      <c r="B117" s="381">
        <f>'⑦-2損益計算書（販売・サービス）'!B117</f>
        <v>0</v>
      </c>
      <c r="C117" s="305" t="e">
        <f t="shared" si="52"/>
        <v>#DIV/0!</v>
      </c>
      <c r="D117" s="341">
        <f>'⑦-1損益計算書（製造業）'!D117</f>
        <v>0</v>
      </c>
      <c r="E117" s="381">
        <f>'⑦-2損益計算書（販売・サービス）'!E117</f>
        <v>0</v>
      </c>
      <c r="F117" s="305" t="e">
        <f t="shared" si="53"/>
        <v>#DIV/0!</v>
      </c>
      <c r="G117" s="370"/>
      <c r="H117" s="305" t="e">
        <f t="shared" si="53"/>
        <v>#DIV/0!</v>
      </c>
      <c r="I117" s="381">
        <f t="shared" si="50"/>
        <v>0</v>
      </c>
      <c r="J117" s="349" t="e">
        <f t="shared" si="51"/>
        <v>#DIV/0!</v>
      </c>
      <c r="K117" s="354"/>
      <c r="L117" s="381">
        <f>'⑦-2損益計算書（販売・サービス）'!G117</f>
        <v>0</v>
      </c>
      <c r="M117" s="305" t="e">
        <f t="shared" si="54"/>
        <v>#DIV/0!</v>
      </c>
      <c r="N117" s="370"/>
      <c r="O117" s="305" t="e">
        <f t="shared" si="55"/>
        <v>#DIV/0!</v>
      </c>
      <c r="P117" s="381">
        <f t="shared" si="56"/>
        <v>0</v>
      </c>
      <c r="Q117" s="349" t="e">
        <f t="shared" si="57"/>
        <v>#DIV/0!</v>
      </c>
      <c r="R117" s="354"/>
      <c r="S117" s="381">
        <f>'⑦-2損益計算書（販売・サービス）'!I117</f>
        <v>0</v>
      </c>
      <c r="T117" s="305" t="e">
        <f t="shared" si="58"/>
        <v>#DIV/0!</v>
      </c>
      <c r="U117" s="370"/>
      <c r="V117" s="305" t="e">
        <f t="shared" si="59"/>
        <v>#DIV/0!</v>
      </c>
      <c r="W117" s="381">
        <f t="shared" si="60"/>
        <v>0</v>
      </c>
      <c r="X117" s="349" t="e">
        <f t="shared" si="61"/>
        <v>#DIV/0!</v>
      </c>
      <c r="Y117" s="354"/>
      <c r="Z117" s="381">
        <f>'⑦-2損益計算書（販売・サービス）'!K117</f>
        <v>0</v>
      </c>
      <c r="AA117" s="305" t="e">
        <f t="shared" si="62"/>
        <v>#DIV/0!</v>
      </c>
      <c r="AB117" s="370"/>
      <c r="AC117" s="305" t="e">
        <f t="shared" si="63"/>
        <v>#DIV/0!</v>
      </c>
      <c r="AD117" s="381">
        <f t="shared" si="64"/>
        <v>0</v>
      </c>
      <c r="AE117" s="349" t="e">
        <f t="shared" si="65"/>
        <v>#DIV/0!</v>
      </c>
      <c r="AF117" s="354"/>
      <c r="AG117" s="381">
        <f>'⑦-2損益計算書（販売・サービス）'!M117</f>
        <v>0</v>
      </c>
      <c r="AH117" s="305" t="e">
        <f t="shared" si="66"/>
        <v>#DIV/0!</v>
      </c>
      <c r="AI117" s="370"/>
      <c r="AJ117" s="305" t="e">
        <f t="shared" si="67"/>
        <v>#DIV/0!</v>
      </c>
      <c r="AK117" s="381">
        <f t="shared" si="68"/>
        <v>0</v>
      </c>
      <c r="AL117" s="349" t="e">
        <f t="shared" si="69"/>
        <v>#DIV/0!</v>
      </c>
      <c r="AM117" s="354"/>
    </row>
    <row r="118" spans="1:39" s="264" customFormat="1" ht="12.75" customHeight="1">
      <c r="A118" s="390" t="str">
        <f>'⑦-2損益計算書（販売・サービス）'!A118</f>
        <v>資金収支予測</v>
      </c>
      <c r="B118" s="311">
        <f>'⑦-2損益計算書（販売・サービス）'!B118</f>
        <v>0</v>
      </c>
      <c r="C118" s="312" t="e">
        <f t="shared" si="52"/>
        <v>#DIV/0!</v>
      </c>
      <c r="D118" s="346">
        <f>'⑦-1損益計算書（製造業）'!D118</f>
        <v>0</v>
      </c>
      <c r="E118" s="311">
        <f>'⑦-2損益計算書（販売・サービス）'!E118</f>
        <v>0</v>
      </c>
      <c r="F118" s="312" t="e">
        <f t="shared" si="53"/>
        <v>#DIV/0!</v>
      </c>
      <c r="G118" s="311">
        <f>G111-G114+G115+G116+G117</f>
        <v>0</v>
      </c>
      <c r="H118" s="312" t="e">
        <f t="shared" si="53"/>
        <v>#DIV/0!</v>
      </c>
      <c r="I118" s="311">
        <f t="shared" si="50"/>
        <v>0</v>
      </c>
      <c r="J118" s="351" t="e">
        <f t="shared" si="51"/>
        <v>#DIV/0!</v>
      </c>
      <c r="K118" s="359"/>
      <c r="L118" s="311">
        <f>'⑦-2損益計算書（販売・サービス）'!G118</f>
        <v>0</v>
      </c>
      <c r="M118" s="312" t="e">
        <f t="shared" si="54"/>
        <v>#DIV/0!</v>
      </c>
      <c r="N118" s="311">
        <f>N111-N114+N115+N116+N117</f>
        <v>0</v>
      </c>
      <c r="O118" s="312" t="e">
        <f t="shared" si="55"/>
        <v>#DIV/0!</v>
      </c>
      <c r="P118" s="311">
        <f t="shared" si="56"/>
        <v>0</v>
      </c>
      <c r="Q118" s="351" t="e">
        <f t="shared" si="57"/>
        <v>#DIV/0!</v>
      </c>
      <c r="R118" s="359"/>
      <c r="S118" s="311">
        <f>'⑦-2損益計算書（販売・サービス）'!I118</f>
        <v>0</v>
      </c>
      <c r="T118" s="312" t="e">
        <f t="shared" si="58"/>
        <v>#DIV/0!</v>
      </c>
      <c r="U118" s="311">
        <f>U111-U114+U115+U116+U117</f>
        <v>0</v>
      </c>
      <c r="V118" s="312" t="e">
        <f t="shared" si="59"/>
        <v>#DIV/0!</v>
      </c>
      <c r="W118" s="311">
        <f t="shared" si="60"/>
        <v>0</v>
      </c>
      <c r="X118" s="351" t="e">
        <f t="shared" si="61"/>
        <v>#DIV/0!</v>
      </c>
      <c r="Y118" s="359"/>
      <c r="Z118" s="311">
        <f>'⑦-2損益計算書（販売・サービス）'!K118</f>
        <v>0</v>
      </c>
      <c r="AA118" s="312" t="e">
        <f t="shared" si="62"/>
        <v>#DIV/0!</v>
      </c>
      <c r="AB118" s="311">
        <f>AB111-AB114+AB115+AB116+AB117</f>
        <v>0</v>
      </c>
      <c r="AC118" s="312" t="e">
        <f t="shared" si="63"/>
        <v>#DIV/0!</v>
      </c>
      <c r="AD118" s="311">
        <f t="shared" si="64"/>
        <v>0</v>
      </c>
      <c r="AE118" s="351" t="e">
        <f t="shared" si="65"/>
        <v>#DIV/0!</v>
      </c>
      <c r="AF118" s="359"/>
      <c r="AG118" s="311">
        <f>'⑦-2損益計算書（販売・サービス）'!M118</f>
        <v>0</v>
      </c>
      <c r="AH118" s="312" t="e">
        <f t="shared" si="66"/>
        <v>#DIV/0!</v>
      </c>
      <c r="AI118" s="311">
        <f>AI111-AI114+AI115+AI116+AI117</f>
        <v>0</v>
      </c>
      <c r="AJ118" s="312" t="e">
        <f t="shared" si="67"/>
        <v>#DIV/0!</v>
      </c>
      <c r="AK118" s="311">
        <f t="shared" si="68"/>
        <v>0</v>
      </c>
      <c r="AL118" s="351" t="e">
        <f t="shared" si="69"/>
        <v>#DIV/0!</v>
      </c>
      <c r="AM118" s="359"/>
    </row>
    <row r="119" spans="1:39" s="264" customFormat="1" ht="12.75" customHeight="1">
      <c r="A119" s="391" t="str">
        <f>'⑦-2損益計算書（販売・サービス）'!A119</f>
        <v>予想現預金残高</v>
      </c>
      <c r="B119" s="386">
        <f>'⑦-2損益計算書（販売・サービス）'!B119</f>
        <v>0</v>
      </c>
      <c r="C119" s="314" t="e">
        <f t="shared" si="52"/>
        <v>#DIV/0!</v>
      </c>
      <c r="D119" s="347">
        <f>'⑦-1損益計算書（製造業）'!D119</f>
        <v>0</v>
      </c>
      <c r="E119" s="316">
        <f>'⑦-2損益計算書（販売・サービス）'!E119</f>
        <v>0</v>
      </c>
      <c r="F119" s="314" t="e">
        <f t="shared" si="53"/>
        <v>#DIV/0!</v>
      </c>
      <c r="G119" s="316">
        <f>B119+G118</f>
        <v>0</v>
      </c>
      <c r="H119" s="314" t="e">
        <f t="shared" si="53"/>
        <v>#DIV/0!</v>
      </c>
      <c r="I119" s="316">
        <f t="shared" si="50"/>
        <v>0</v>
      </c>
      <c r="J119" s="352" t="e">
        <f t="shared" si="51"/>
        <v>#DIV/0!</v>
      </c>
      <c r="K119" s="360"/>
      <c r="L119" s="316">
        <f>'⑦-2損益計算書（販売・サービス）'!G119</f>
        <v>0</v>
      </c>
      <c r="M119" s="314" t="e">
        <f t="shared" si="54"/>
        <v>#DIV/0!</v>
      </c>
      <c r="N119" s="316">
        <f>G119+N118</f>
        <v>0</v>
      </c>
      <c r="O119" s="314" t="e">
        <f t="shared" si="55"/>
        <v>#DIV/0!</v>
      </c>
      <c r="P119" s="316">
        <f t="shared" si="56"/>
        <v>0</v>
      </c>
      <c r="Q119" s="352" t="e">
        <f t="shared" si="57"/>
        <v>#DIV/0!</v>
      </c>
      <c r="R119" s="360"/>
      <c r="S119" s="316">
        <f>'⑦-2損益計算書（販売・サービス）'!I119</f>
        <v>0</v>
      </c>
      <c r="T119" s="314" t="e">
        <f t="shared" si="58"/>
        <v>#DIV/0!</v>
      </c>
      <c r="U119" s="316">
        <f>N119+U118</f>
        <v>0</v>
      </c>
      <c r="V119" s="314" t="e">
        <f t="shared" si="59"/>
        <v>#DIV/0!</v>
      </c>
      <c r="W119" s="316">
        <f t="shared" si="60"/>
        <v>0</v>
      </c>
      <c r="X119" s="352" t="e">
        <f t="shared" si="61"/>
        <v>#DIV/0!</v>
      </c>
      <c r="Y119" s="360"/>
      <c r="Z119" s="316">
        <f>'⑦-2損益計算書（販売・サービス）'!K119</f>
        <v>0</v>
      </c>
      <c r="AA119" s="314" t="e">
        <f t="shared" si="62"/>
        <v>#DIV/0!</v>
      </c>
      <c r="AB119" s="316">
        <f>U119+AB118</f>
        <v>0</v>
      </c>
      <c r="AC119" s="314" t="e">
        <f t="shared" si="63"/>
        <v>#DIV/0!</v>
      </c>
      <c r="AD119" s="316">
        <f t="shared" si="64"/>
        <v>0</v>
      </c>
      <c r="AE119" s="352" t="e">
        <f t="shared" si="65"/>
        <v>#DIV/0!</v>
      </c>
      <c r="AF119" s="360"/>
      <c r="AG119" s="316">
        <f>'⑦-2損益計算書（販売・サービス）'!M119</f>
        <v>0</v>
      </c>
      <c r="AH119" s="314" t="e">
        <f t="shared" si="66"/>
        <v>#DIV/0!</v>
      </c>
      <c r="AI119" s="316">
        <f>AB119+AI118</f>
        <v>0</v>
      </c>
      <c r="AJ119" s="314" t="e">
        <f t="shared" si="67"/>
        <v>#DIV/0!</v>
      </c>
      <c r="AK119" s="316">
        <f t="shared" si="68"/>
        <v>0</v>
      </c>
      <c r="AL119" s="352" t="e">
        <f t="shared" si="69"/>
        <v>#DIV/0!</v>
      </c>
      <c r="AM119" s="360"/>
    </row>
    <row r="120" spans="1:39" s="281" customFormat="1" ht="12.75" customHeight="1">
      <c r="B120" s="282"/>
      <c r="C120" s="283"/>
      <c r="D120" s="284"/>
      <c r="E120" s="282"/>
      <c r="F120" s="282"/>
      <c r="G120" s="282"/>
      <c r="H120" s="282"/>
      <c r="I120" s="282"/>
      <c r="J120" s="282"/>
      <c r="K120" s="284"/>
      <c r="L120" s="282"/>
      <c r="M120" s="282"/>
      <c r="N120" s="282"/>
      <c r="O120" s="282"/>
      <c r="P120" s="282"/>
      <c r="Q120" s="282"/>
      <c r="R120" s="284"/>
      <c r="S120" s="282"/>
      <c r="T120" s="282"/>
      <c r="U120" s="282"/>
      <c r="V120" s="282"/>
      <c r="W120" s="282"/>
      <c r="X120" s="282"/>
      <c r="Y120" s="284"/>
      <c r="Z120" s="282"/>
      <c r="AA120" s="282"/>
      <c r="AB120" s="282"/>
      <c r="AC120" s="282"/>
      <c r="AD120" s="282"/>
      <c r="AE120" s="282"/>
      <c r="AF120" s="284"/>
      <c r="AG120" s="282"/>
      <c r="AH120" s="282"/>
      <c r="AI120" s="282"/>
      <c r="AJ120" s="282"/>
      <c r="AK120" s="282"/>
      <c r="AL120" s="282"/>
      <c r="AM120" s="284"/>
    </row>
    <row r="121" spans="1:39" s="281" customFormat="1" ht="12.75" customHeight="1">
      <c r="B121" s="282"/>
      <c r="C121" s="283"/>
      <c r="D121" s="284"/>
      <c r="E121" s="282"/>
      <c r="F121" s="282"/>
      <c r="G121" s="282"/>
      <c r="H121" s="282"/>
      <c r="I121" s="282"/>
      <c r="J121" s="282"/>
      <c r="K121" s="284"/>
      <c r="L121" s="282"/>
      <c r="M121" s="282"/>
      <c r="N121" s="282"/>
      <c r="O121" s="282"/>
      <c r="P121" s="282"/>
      <c r="Q121" s="282"/>
      <c r="R121" s="284"/>
      <c r="S121" s="282"/>
      <c r="T121" s="282"/>
      <c r="U121" s="282"/>
      <c r="V121" s="282"/>
      <c r="W121" s="282"/>
      <c r="X121" s="282"/>
      <c r="Y121" s="284"/>
      <c r="Z121" s="282"/>
      <c r="AA121" s="282"/>
      <c r="AB121" s="282"/>
      <c r="AC121" s="282"/>
      <c r="AD121" s="282"/>
      <c r="AE121" s="282"/>
      <c r="AF121" s="284"/>
      <c r="AG121" s="282"/>
      <c r="AH121" s="282"/>
      <c r="AI121" s="282"/>
      <c r="AJ121" s="282"/>
      <c r="AK121" s="282"/>
      <c r="AL121" s="282"/>
      <c r="AM121" s="284"/>
    </row>
    <row r="122" spans="1:39" s="281" customFormat="1" ht="12.75" customHeight="1">
      <c r="B122" s="282"/>
      <c r="C122" s="283"/>
      <c r="D122" s="284"/>
      <c r="E122" s="282"/>
      <c r="F122" s="282"/>
      <c r="G122" s="282"/>
      <c r="H122" s="282"/>
      <c r="I122" s="282"/>
      <c r="J122" s="282"/>
      <c r="K122" s="284"/>
      <c r="L122" s="282"/>
      <c r="M122" s="282"/>
      <c r="N122" s="282"/>
      <c r="O122" s="282"/>
      <c r="P122" s="282"/>
      <c r="Q122" s="282"/>
      <c r="R122" s="284"/>
      <c r="S122" s="282"/>
      <c r="T122" s="282"/>
      <c r="U122" s="282"/>
      <c r="V122" s="282"/>
      <c r="W122" s="282"/>
      <c r="X122" s="282"/>
      <c r="Y122" s="284"/>
      <c r="Z122" s="282"/>
      <c r="AA122" s="282"/>
      <c r="AB122" s="282"/>
      <c r="AC122" s="282"/>
      <c r="AD122" s="282"/>
      <c r="AE122" s="282"/>
      <c r="AF122" s="284"/>
      <c r="AG122" s="282"/>
      <c r="AH122" s="282"/>
      <c r="AI122" s="282"/>
      <c r="AJ122" s="282"/>
      <c r="AK122" s="282"/>
      <c r="AL122" s="282"/>
      <c r="AM122" s="284"/>
    </row>
    <row r="123" spans="1:39" s="281" customFormat="1" ht="12.75" customHeight="1">
      <c r="B123" s="282"/>
      <c r="C123" s="283"/>
      <c r="D123" s="284"/>
      <c r="E123" s="282"/>
      <c r="F123" s="282"/>
      <c r="G123" s="282"/>
      <c r="H123" s="282"/>
      <c r="I123" s="282"/>
      <c r="J123" s="282"/>
      <c r="K123" s="284"/>
      <c r="L123" s="282"/>
      <c r="M123" s="282"/>
      <c r="N123" s="282"/>
      <c r="O123" s="282"/>
      <c r="P123" s="282"/>
      <c r="Q123" s="282"/>
      <c r="R123" s="284"/>
      <c r="S123" s="282"/>
      <c r="T123" s="282"/>
      <c r="U123" s="282"/>
      <c r="V123" s="282"/>
      <c r="W123" s="282"/>
      <c r="X123" s="282"/>
      <c r="Y123" s="284"/>
      <c r="Z123" s="282"/>
      <c r="AA123" s="282"/>
      <c r="AB123" s="282"/>
      <c r="AC123" s="282"/>
      <c r="AD123" s="282"/>
      <c r="AE123" s="282"/>
      <c r="AF123" s="284"/>
      <c r="AG123" s="282"/>
      <c r="AH123" s="282"/>
      <c r="AI123" s="282"/>
      <c r="AJ123" s="282"/>
      <c r="AK123" s="282"/>
      <c r="AL123" s="282"/>
      <c r="AM123" s="284"/>
    </row>
    <row r="124" spans="1:39" s="281" customFormat="1" ht="12.75" customHeight="1">
      <c r="B124" s="282"/>
      <c r="C124" s="283"/>
      <c r="D124" s="284"/>
      <c r="E124" s="282"/>
      <c r="F124" s="282"/>
      <c r="G124" s="282"/>
      <c r="H124" s="282"/>
      <c r="I124" s="282"/>
      <c r="J124" s="282"/>
      <c r="K124" s="284"/>
      <c r="L124" s="282"/>
      <c r="M124" s="282"/>
      <c r="N124" s="282"/>
      <c r="O124" s="282"/>
      <c r="P124" s="282"/>
      <c r="Q124" s="282"/>
      <c r="R124" s="284"/>
      <c r="S124" s="282"/>
      <c r="T124" s="282"/>
      <c r="U124" s="282"/>
      <c r="V124" s="282"/>
      <c r="W124" s="282"/>
      <c r="X124" s="282"/>
      <c r="Y124" s="284"/>
      <c r="Z124" s="282"/>
      <c r="AA124" s="282"/>
      <c r="AB124" s="282"/>
      <c r="AC124" s="282"/>
      <c r="AD124" s="282"/>
      <c r="AE124" s="282"/>
      <c r="AF124" s="284"/>
      <c r="AG124" s="282"/>
      <c r="AH124" s="282"/>
      <c r="AI124" s="282"/>
      <c r="AJ124" s="282"/>
      <c r="AK124" s="282"/>
      <c r="AL124" s="282"/>
      <c r="AM124" s="284"/>
    </row>
    <row r="125" spans="1:39" s="281" customFormat="1" ht="12.75" customHeight="1">
      <c r="B125" s="282"/>
      <c r="C125" s="283"/>
      <c r="D125" s="284"/>
      <c r="E125" s="282"/>
      <c r="F125" s="282"/>
      <c r="G125" s="282"/>
      <c r="H125" s="282"/>
      <c r="I125" s="282"/>
      <c r="J125" s="282"/>
      <c r="K125" s="284"/>
      <c r="L125" s="282"/>
      <c r="M125" s="282"/>
      <c r="N125" s="282"/>
      <c r="O125" s="282"/>
      <c r="P125" s="282"/>
      <c r="Q125" s="282"/>
      <c r="R125" s="284"/>
      <c r="S125" s="282"/>
      <c r="T125" s="282"/>
      <c r="U125" s="282"/>
      <c r="V125" s="282"/>
      <c r="W125" s="282"/>
      <c r="X125" s="282"/>
      <c r="Y125" s="284"/>
      <c r="Z125" s="282"/>
      <c r="AA125" s="282"/>
      <c r="AB125" s="282"/>
      <c r="AC125" s="282"/>
      <c r="AD125" s="282"/>
      <c r="AE125" s="282"/>
      <c r="AF125" s="284"/>
      <c r="AG125" s="282"/>
      <c r="AH125" s="282"/>
      <c r="AI125" s="282"/>
      <c r="AJ125" s="282"/>
      <c r="AK125" s="282"/>
      <c r="AL125" s="282"/>
      <c r="AM125" s="284"/>
    </row>
    <row r="126" spans="1:39" s="281" customFormat="1" ht="12.75" customHeight="1">
      <c r="B126" s="282"/>
      <c r="C126" s="283"/>
      <c r="D126" s="284"/>
      <c r="E126" s="282"/>
      <c r="F126" s="282"/>
      <c r="G126" s="282"/>
      <c r="H126" s="282"/>
      <c r="I126" s="282"/>
      <c r="J126" s="282"/>
      <c r="K126" s="284"/>
      <c r="L126" s="282"/>
      <c r="M126" s="282"/>
      <c r="N126" s="282"/>
      <c r="O126" s="282"/>
      <c r="P126" s="282"/>
      <c r="Q126" s="282"/>
      <c r="R126" s="284"/>
      <c r="S126" s="282"/>
      <c r="T126" s="282"/>
      <c r="U126" s="282"/>
      <c r="V126" s="282"/>
      <c r="W126" s="282"/>
      <c r="X126" s="282"/>
      <c r="Y126" s="284"/>
      <c r="Z126" s="282"/>
      <c r="AA126" s="282"/>
      <c r="AB126" s="282"/>
      <c r="AC126" s="282"/>
      <c r="AD126" s="282"/>
      <c r="AE126" s="282"/>
      <c r="AF126" s="284"/>
      <c r="AG126" s="282"/>
      <c r="AH126" s="282"/>
      <c r="AI126" s="282"/>
      <c r="AJ126" s="282"/>
      <c r="AK126" s="282"/>
      <c r="AL126" s="282"/>
      <c r="AM126" s="284"/>
    </row>
    <row r="127" spans="1:39" s="281" customFormat="1" ht="12.75" customHeight="1">
      <c r="B127" s="282"/>
      <c r="C127" s="283"/>
      <c r="D127" s="284"/>
      <c r="E127" s="282"/>
      <c r="F127" s="282"/>
      <c r="G127" s="282"/>
      <c r="H127" s="282"/>
      <c r="I127" s="282"/>
      <c r="J127" s="282"/>
      <c r="K127" s="284"/>
      <c r="L127" s="282"/>
      <c r="M127" s="282"/>
      <c r="N127" s="282"/>
      <c r="O127" s="282"/>
      <c r="P127" s="282"/>
      <c r="Q127" s="282"/>
      <c r="R127" s="284"/>
      <c r="S127" s="282"/>
      <c r="T127" s="282"/>
      <c r="U127" s="282"/>
      <c r="V127" s="282"/>
      <c r="W127" s="282"/>
      <c r="X127" s="282"/>
      <c r="Y127" s="284"/>
      <c r="Z127" s="282"/>
      <c r="AA127" s="282"/>
      <c r="AB127" s="282"/>
      <c r="AC127" s="282"/>
      <c r="AD127" s="282"/>
      <c r="AE127" s="282"/>
      <c r="AF127" s="284"/>
      <c r="AG127" s="282"/>
      <c r="AH127" s="282"/>
      <c r="AI127" s="282"/>
      <c r="AJ127" s="282"/>
      <c r="AK127" s="282"/>
      <c r="AL127" s="282"/>
      <c r="AM127" s="284"/>
    </row>
    <row r="128" spans="1:39" s="281" customFormat="1" ht="12.75" customHeight="1">
      <c r="B128" s="282"/>
      <c r="C128" s="283"/>
      <c r="D128" s="284"/>
      <c r="E128" s="282"/>
      <c r="F128" s="282"/>
      <c r="G128" s="282"/>
      <c r="H128" s="282"/>
      <c r="I128" s="282"/>
      <c r="J128" s="282"/>
      <c r="K128" s="284"/>
      <c r="L128" s="282"/>
      <c r="M128" s="282"/>
      <c r="N128" s="282"/>
      <c r="O128" s="282"/>
      <c r="P128" s="282"/>
      <c r="Q128" s="282"/>
      <c r="R128" s="284"/>
      <c r="S128" s="282"/>
      <c r="T128" s="282"/>
      <c r="U128" s="282"/>
      <c r="V128" s="282"/>
      <c r="W128" s="282"/>
      <c r="X128" s="282"/>
      <c r="Y128" s="284"/>
      <c r="Z128" s="282"/>
      <c r="AA128" s="282"/>
      <c r="AB128" s="282"/>
      <c r="AC128" s="282"/>
      <c r="AD128" s="282"/>
      <c r="AE128" s="282"/>
      <c r="AF128" s="284"/>
      <c r="AG128" s="282"/>
      <c r="AH128" s="282"/>
      <c r="AI128" s="282"/>
      <c r="AJ128" s="282"/>
      <c r="AK128" s="282"/>
      <c r="AL128" s="282"/>
      <c r="AM128" s="284"/>
    </row>
    <row r="129" spans="2:39" s="281" customFormat="1" ht="12.75" customHeight="1">
      <c r="B129" s="282"/>
      <c r="C129" s="283"/>
      <c r="D129" s="284"/>
      <c r="E129" s="282"/>
      <c r="F129" s="282"/>
      <c r="G129" s="282"/>
      <c r="H129" s="282"/>
      <c r="I129" s="282"/>
      <c r="J129" s="282"/>
      <c r="K129" s="284"/>
      <c r="L129" s="282"/>
      <c r="M129" s="282"/>
      <c r="N129" s="282"/>
      <c r="O129" s="282"/>
      <c r="P129" s="282"/>
      <c r="Q129" s="282"/>
      <c r="R129" s="284"/>
      <c r="S129" s="282"/>
      <c r="T129" s="282"/>
      <c r="U129" s="282"/>
      <c r="V129" s="282"/>
      <c r="W129" s="282"/>
      <c r="X129" s="282"/>
      <c r="Y129" s="284"/>
      <c r="Z129" s="282"/>
      <c r="AA129" s="282"/>
      <c r="AB129" s="282"/>
      <c r="AC129" s="282"/>
      <c r="AD129" s="282"/>
      <c r="AE129" s="282"/>
      <c r="AF129" s="284"/>
      <c r="AG129" s="282"/>
      <c r="AH129" s="282"/>
      <c r="AI129" s="282"/>
      <c r="AJ129" s="282"/>
      <c r="AK129" s="282"/>
      <c r="AL129" s="282"/>
      <c r="AM129" s="284"/>
    </row>
    <row r="130" spans="2:39" s="281" customFormat="1" ht="12.75" customHeight="1">
      <c r="B130" s="282"/>
      <c r="C130" s="283"/>
      <c r="D130" s="284"/>
      <c r="E130" s="282"/>
      <c r="F130" s="282"/>
      <c r="G130" s="282"/>
      <c r="H130" s="282"/>
      <c r="I130" s="282"/>
      <c r="J130" s="282"/>
      <c r="K130" s="284"/>
      <c r="L130" s="282"/>
      <c r="M130" s="282"/>
      <c r="N130" s="282"/>
      <c r="O130" s="282"/>
      <c r="P130" s="282"/>
      <c r="Q130" s="282"/>
      <c r="R130" s="284"/>
      <c r="S130" s="282"/>
      <c r="T130" s="282"/>
      <c r="U130" s="282"/>
      <c r="V130" s="282"/>
      <c r="W130" s="282"/>
      <c r="X130" s="282"/>
      <c r="Y130" s="284"/>
      <c r="Z130" s="282"/>
      <c r="AA130" s="282"/>
      <c r="AB130" s="282"/>
      <c r="AC130" s="282"/>
      <c r="AD130" s="282"/>
      <c r="AE130" s="282"/>
      <c r="AF130" s="284"/>
      <c r="AG130" s="282"/>
      <c r="AH130" s="282"/>
      <c r="AI130" s="282"/>
      <c r="AJ130" s="282"/>
      <c r="AK130" s="282"/>
      <c r="AL130" s="282"/>
      <c r="AM130" s="284"/>
    </row>
    <row r="131" spans="2:39" s="281" customFormat="1" ht="12.75" customHeight="1">
      <c r="B131" s="282"/>
      <c r="C131" s="283"/>
      <c r="D131" s="284"/>
      <c r="E131" s="282"/>
      <c r="F131" s="282"/>
      <c r="G131" s="282"/>
      <c r="H131" s="282"/>
      <c r="I131" s="282"/>
      <c r="J131" s="282"/>
      <c r="K131" s="284"/>
      <c r="L131" s="282"/>
      <c r="M131" s="282"/>
      <c r="N131" s="282"/>
      <c r="O131" s="282"/>
      <c r="P131" s="282"/>
      <c r="Q131" s="282"/>
      <c r="R131" s="284"/>
      <c r="S131" s="282"/>
      <c r="T131" s="282"/>
      <c r="U131" s="282"/>
      <c r="V131" s="282"/>
      <c r="W131" s="282"/>
      <c r="X131" s="282"/>
      <c r="Y131" s="284"/>
      <c r="Z131" s="282"/>
      <c r="AA131" s="282"/>
      <c r="AB131" s="282"/>
      <c r="AC131" s="282"/>
      <c r="AD131" s="282"/>
      <c r="AE131" s="282"/>
      <c r="AF131" s="284"/>
      <c r="AG131" s="282"/>
      <c r="AH131" s="282"/>
      <c r="AI131" s="282"/>
      <c r="AJ131" s="282"/>
      <c r="AK131" s="282"/>
      <c r="AL131" s="282"/>
      <c r="AM131" s="284"/>
    </row>
    <row r="132" spans="2:39" s="281" customFormat="1" ht="12.75" customHeight="1">
      <c r="B132" s="282"/>
      <c r="C132" s="283"/>
      <c r="D132" s="284"/>
      <c r="E132" s="282"/>
      <c r="F132" s="282"/>
      <c r="G132" s="282"/>
      <c r="H132" s="282"/>
      <c r="I132" s="282"/>
      <c r="J132" s="282"/>
      <c r="K132" s="284"/>
      <c r="L132" s="282"/>
      <c r="M132" s="282"/>
      <c r="N132" s="282"/>
      <c r="O132" s="282"/>
      <c r="P132" s="282"/>
      <c r="Q132" s="282"/>
      <c r="R132" s="284"/>
      <c r="S132" s="282"/>
      <c r="T132" s="282"/>
      <c r="U132" s="282"/>
      <c r="V132" s="282"/>
      <c r="W132" s="282"/>
      <c r="X132" s="282"/>
      <c r="Y132" s="284"/>
      <c r="Z132" s="282"/>
      <c r="AA132" s="282"/>
      <c r="AB132" s="282"/>
      <c r="AC132" s="282"/>
      <c r="AD132" s="282"/>
      <c r="AE132" s="282"/>
      <c r="AF132" s="284"/>
      <c r="AG132" s="282"/>
      <c r="AH132" s="282"/>
      <c r="AI132" s="282"/>
      <c r="AJ132" s="282"/>
      <c r="AK132" s="282"/>
      <c r="AL132" s="282"/>
      <c r="AM132" s="284"/>
    </row>
    <row r="133" spans="2:39" s="281" customFormat="1" ht="12.75" customHeight="1">
      <c r="B133" s="282"/>
      <c r="C133" s="283"/>
      <c r="D133" s="284"/>
      <c r="E133" s="282"/>
      <c r="F133" s="282"/>
      <c r="G133" s="282"/>
      <c r="H133" s="282"/>
      <c r="I133" s="282"/>
      <c r="J133" s="282"/>
      <c r="K133" s="284"/>
      <c r="L133" s="282"/>
      <c r="M133" s="282"/>
      <c r="N133" s="282"/>
      <c r="O133" s="282"/>
      <c r="P133" s="282"/>
      <c r="Q133" s="282"/>
      <c r="R133" s="284"/>
      <c r="S133" s="282"/>
      <c r="T133" s="282"/>
      <c r="U133" s="282"/>
      <c r="V133" s="282"/>
      <c r="W133" s="282"/>
      <c r="X133" s="282"/>
      <c r="Y133" s="284"/>
      <c r="Z133" s="282"/>
      <c r="AA133" s="282"/>
      <c r="AB133" s="282"/>
      <c r="AC133" s="282"/>
      <c r="AD133" s="282"/>
      <c r="AE133" s="282"/>
      <c r="AF133" s="284"/>
      <c r="AG133" s="282"/>
      <c r="AH133" s="282"/>
      <c r="AI133" s="282"/>
      <c r="AJ133" s="282"/>
      <c r="AK133" s="282"/>
      <c r="AL133" s="282"/>
      <c r="AM133" s="284"/>
    </row>
    <row r="134" spans="2:39" s="281" customFormat="1" ht="12.75" customHeight="1">
      <c r="B134" s="282"/>
      <c r="C134" s="283"/>
      <c r="D134" s="284"/>
      <c r="E134" s="282"/>
      <c r="F134" s="282"/>
      <c r="G134" s="282"/>
      <c r="H134" s="282"/>
      <c r="I134" s="282"/>
      <c r="J134" s="282"/>
      <c r="K134" s="284"/>
      <c r="L134" s="282"/>
      <c r="M134" s="282"/>
      <c r="N134" s="282"/>
      <c r="O134" s="282"/>
      <c r="P134" s="282"/>
      <c r="Q134" s="282"/>
      <c r="R134" s="284"/>
      <c r="S134" s="282"/>
      <c r="T134" s="282"/>
      <c r="U134" s="282"/>
      <c r="V134" s="282"/>
      <c r="W134" s="282"/>
      <c r="X134" s="282"/>
      <c r="Y134" s="284"/>
      <c r="Z134" s="282"/>
      <c r="AA134" s="282"/>
      <c r="AB134" s="282"/>
      <c r="AC134" s="282"/>
      <c r="AD134" s="282"/>
      <c r="AE134" s="282"/>
      <c r="AF134" s="284"/>
      <c r="AG134" s="282"/>
      <c r="AH134" s="282"/>
      <c r="AI134" s="282"/>
      <c r="AJ134" s="282"/>
      <c r="AK134" s="282"/>
      <c r="AL134" s="282"/>
      <c r="AM134" s="284"/>
    </row>
    <row r="135" spans="2:39" s="281" customFormat="1" ht="12.75" customHeight="1">
      <c r="B135" s="282"/>
      <c r="C135" s="283"/>
      <c r="D135" s="284"/>
      <c r="E135" s="282"/>
      <c r="F135" s="282"/>
      <c r="G135" s="282"/>
      <c r="H135" s="282"/>
      <c r="I135" s="282"/>
      <c r="J135" s="282"/>
      <c r="K135" s="284"/>
      <c r="L135" s="282"/>
      <c r="M135" s="282"/>
      <c r="N135" s="282"/>
      <c r="O135" s="282"/>
      <c r="P135" s="282"/>
      <c r="Q135" s="282"/>
      <c r="R135" s="284"/>
      <c r="S135" s="282"/>
      <c r="T135" s="282"/>
      <c r="U135" s="282"/>
      <c r="V135" s="282"/>
      <c r="W135" s="282"/>
      <c r="X135" s="282"/>
      <c r="Y135" s="284"/>
      <c r="Z135" s="282"/>
      <c r="AA135" s="282"/>
      <c r="AB135" s="282"/>
      <c r="AC135" s="282"/>
      <c r="AD135" s="282"/>
      <c r="AE135" s="282"/>
      <c r="AF135" s="284"/>
      <c r="AG135" s="282"/>
      <c r="AH135" s="282"/>
      <c r="AI135" s="282"/>
      <c r="AJ135" s="282"/>
      <c r="AK135" s="282"/>
      <c r="AL135" s="282"/>
      <c r="AM135" s="284"/>
    </row>
    <row r="136" spans="2:39" s="281" customFormat="1" ht="12.75" customHeight="1">
      <c r="B136" s="282"/>
      <c r="C136" s="283"/>
      <c r="D136" s="284"/>
      <c r="E136" s="282"/>
      <c r="F136" s="282"/>
      <c r="G136" s="282"/>
      <c r="H136" s="282"/>
      <c r="I136" s="282"/>
      <c r="J136" s="282"/>
      <c r="K136" s="284"/>
      <c r="L136" s="282"/>
      <c r="M136" s="282"/>
      <c r="N136" s="282"/>
      <c r="O136" s="282"/>
      <c r="P136" s="282"/>
      <c r="Q136" s="282"/>
      <c r="R136" s="284"/>
      <c r="S136" s="282"/>
      <c r="T136" s="282"/>
      <c r="U136" s="282"/>
      <c r="V136" s="282"/>
      <c r="W136" s="282"/>
      <c r="X136" s="282"/>
      <c r="Y136" s="284"/>
      <c r="Z136" s="282"/>
      <c r="AA136" s="282"/>
      <c r="AB136" s="282"/>
      <c r="AC136" s="282"/>
      <c r="AD136" s="282"/>
      <c r="AE136" s="282"/>
      <c r="AF136" s="284"/>
      <c r="AG136" s="282"/>
      <c r="AH136" s="282"/>
      <c r="AI136" s="282"/>
      <c r="AJ136" s="282"/>
      <c r="AK136" s="282"/>
      <c r="AL136" s="282"/>
      <c r="AM136" s="284"/>
    </row>
    <row r="137" spans="2:39" s="281" customFormat="1" ht="12.75" customHeight="1">
      <c r="B137" s="282"/>
      <c r="C137" s="283"/>
      <c r="D137" s="284"/>
      <c r="E137" s="282"/>
      <c r="F137" s="282"/>
      <c r="G137" s="282"/>
      <c r="H137" s="282"/>
      <c r="I137" s="282"/>
      <c r="J137" s="282"/>
      <c r="K137" s="284"/>
      <c r="L137" s="282"/>
      <c r="M137" s="282"/>
      <c r="N137" s="282"/>
      <c r="O137" s="282"/>
      <c r="P137" s="282"/>
      <c r="Q137" s="282"/>
      <c r="R137" s="284"/>
      <c r="S137" s="282"/>
      <c r="T137" s="282"/>
      <c r="U137" s="282"/>
      <c r="V137" s="282"/>
      <c r="W137" s="282"/>
      <c r="X137" s="282"/>
      <c r="Y137" s="284"/>
      <c r="Z137" s="282"/>
      <c r="AA137" s="282"/>
      <c r="AB137" s="282"/>
      <c r="AC137" s="282"/>
      <c r="AD137" s="282"/>
      <c r="AE137" s="282"/>
      <c r="AF137" s="284"/>
      <c r="AG137" s="282"/>
      <c r="AH137" s="282"/>
      <c r="AI137" s="282"/>
      <c r="AJ137" s="282"/>
      <c r="AK137" s="282"/>
      <c r="AL137" s="282"/>
      <c r="AM137" s="284"/>
    </row>
    <row r="138" spans="2:39" s="281" customFormat="1" ht="12.75" customHeight="1">
      <c r="B138" s="282"/>
      <c r="C138" s="283"/>
      <c r="D138" s="284"/>
      <c r="E138" s="282"/>
      <c r="F138" s="282"/>
      <c r="G138" s="282"/>
      <c r="H138" s="282"/>
      <c r="I138" s="282"/>
      <c r="J138" s="282"/>
      <c r="K138" s="284"/>
      <c r="L138" s="282"/>
      <c r="M138" s="282"/>
      <c r="N138" s="282"/>
      <c r="O138" s="282"/>
      <c r="P138" s="282"/>
      <c r="Q138" s="282"/>
      <c r="R138" s="284"/>
      <c r="S138" s="282"/>
      <c r="T138" s="282"/>
      <c r="U138" s="282"/>
      <c r="V138" s="282"/>
      <c r="W138" s="282"/>
      <c r="X138" s="282"/>
      <c r="Y138" s="284"/>
      <c r="Z138" s="282"/>
      <c r="AA138" s="282"/>
      <c r="AB138" s="282"/>
      <c r="AC138" s="282"/>
      <c r="AD138" s="282"/>
      <c r="AE138" s="282"/>
      <c r="AF138" s="284"/>
      <c r="AG138" s="282"/>
      <c r="AH138" s="282"/>
      <c r="AI138" s="282"/>
      <c r="AJ138" s="282"/>
      <c r="AK138" s="282"/>
      <c r="AL138" s="282"/>
      <c r="AM138" s="284"/>
    </row>
    <row r="139" spans="2:39" s="281" customFormat="1" ht="12.75" customHeight="1">
      <c r="B139" s="282"/>
      <c r="C139" s="283"/>
      <c r="D139" s="284"/>
      <c r="E139" s="282"/>
      <c r="F139" s="282"/>
      <c r="G139" s="282"/>
      <c r="H139" s="282"/>
      <c r="I139" s="282"/>
      <c r="J139" s="282"/>
      <c r="K139" s="284"/>
      <c r="L139" s="282"/>
      <c r="M139" s="282"/>
      <c r="N139" s="282"/>
      <c r="O139" s="282"/>
      <c r="P139" s="282"/>
      <c r="Q139" s="282"/>
      <c r="R139" s="284"/>
      <c r="S139" s="282"/>
      <c r="T139" s="282"/>
      <c r="U139" s="282"/>
      <c r="V139" s="282"/>
      <c r="W139" s="282"/>
      <c r="X139" s="282"/>
      <c r="Y139" s="284"/>
      <c r="Z139" s="282"/>
      <c r="AA139" s="282"/>
      <c r="AB139" s="282"/>
      <c r="AC139" s="282"/>
      <c r="AD139" s="282"/>
      <c r="AE139" s="282"/>
      <c r="AF139" s="284"/>
      <c r="AG139" s="282"/>
      <c r="AH139" s="282"/>
      <c r="AI139" s="282"/>
      <c r="AJ139" s="282"/>
      <c r="AK139" s="282"/>
      <c r="AL139" s="282"/>
      <c r="AM139" s="284"/>
    </row>
    <row r="140" spans="2:39" s="281" customFormat="1" ht="12.75" customHeight="1">
      <c r="B140" s="282"/>
      <c r="C140" s="283"/>
      <c r="D140" s="284"/>
      <c r="E140" s="282"/>
      <c r="F140" s="282"/>
      <c r="G140" s="282"/>
      <c r="H140" s="282"/>
      <c r="I140" s="282"/>
      <c r="J140" s="282"/>
      <c r="K140" s="284"/>
      <c r="L140" s="282"/>
      <c r="M140" s="282"/>
      <c r="N140" s="282"/>
      <c r="O140" s="282"/>
      <c r="P140" s="282"/>
      <c r="Q140" s="282"/>
      <c r="R140" s="284"/>
      <c r="S140" s="282"/>
      <c r="T140" s="282"/>
      <c r="U140" s="282"/>
      <c r="V140" s="282"/>
      <c r="W140" s="282"/>
      <c r="X140" s="282"/>
      <c r="Y140" s="284"/>
      <c r="Z140" s="282"/>
      <c r="AA140" s="282"/>
      <c r="AB140" s="282"/>
      <c r="AC140" s="282"/>
      <c r="AD140" s="282"/>
      <c r="AE140" s="282"/>
      <c r="AF140" s="284"/>
      <c r="AG140" s="282"/>
      <c r="AH140" s="282"/>
      <c r="AI140" s="282"/>
      <c r="AJ140" s="282"/>
      <c r="AK140" s="282"/>
      <c r="AL140" s="282"/>
      <c r="AM140" s="284"/>
    </row>
    <row r="141" spans="2:39" s="281" customFormat="1" ht="12.75" customHeight="1">
      <c r="B141" s="282"/>
      <c r="C141" s="283"/>
      <c r="D141" s="284"/>
      <c r="E141" s="282"/>
      <c r="F141" s="282"/>
      <c r="G141" s="282"/>
      <c r="H141" s="282"/>
      <c r="I141" s="282"/>
      <c r="J141" s="282"/>
      <c r="K141" s="284"/>
      <c r="L141" s="282"/>
      <c r="M141" s="282"/>
      <c r="N141" s="282"/>
      <c r="O141" s="282"/>
      <c r="P141" s="282"/>
      <c r="Q141" s="282"/>
      <c r="R141" s="284"/>
      <c r="S141" s="282"/>
      <c r="T141" s="282"/>
      <c r="U141" s="282"/>
      <c r="V141" s="282"/>
      <c r="W141" s="282"/>
      <c r="X141" s="282"/>
      <c r="Y141" s="284"/>
      <c r="Z141" s="282"/>
      <c r="AA141" s="282"/>
      <c r="AB141" s="282"/>
      <c r="AC141" s="282"/>
      <c r="AD141" s="282"/>
      <c r="AE141" s="282"/>
      <c r="AF141" s="284"/>
      <c r="AG141" s="282"/>
      <c r="AH141" s="282"/>
      <c r="AI141" s="282"/>
      <c r="AJ141" s="282"/>
      <c r="AK141" s="282"/>
      <c r="AL141" s="282"/>
      <c r="AM141" s="284"/>
    </row>
    <row r="142" spans="2:39" s="281" customFormat="1" ht="12.75" customHeight="1">
      <c r="B142" s="282"/>
      <c r="C142" s="283"/>
      <c r="D142" s="284"/>
      <c r="E142" s="282"/>
      <c r="F142" s="282"/>
      <c r="G142" s="282"/>
      <c r="H142" s="282"/>
      <c r="I142" s="282"/>
      <c r="J142" s="282"/>
      <c r="K142" s="284"/>
      <c r="L142" s="282"/>
      <c r="M142" s="282"/>
      <c r="N142" s="282"/>
      <c r="O142" s="282"/>
      <c r="P142" s="282"/>
      <c r="Q142" s="282"/>
      <c r="R142" s="284"/>
      <c r="S142" s="282"/>
      <c r="T142" s="282"/>
      <c r="U142" s="282"/>
      <c r="V142" s="282"/>
      <c r="W142" s="282"/>
      <c r="X142" s="282"/>
      <c r="Y142" s="284"/>
      <c r="Z142" s="282"/>
      <c r="AA142" s="282"/>
      <c r="AB142" s="282"/>
      <c r="AC142" s="282"/>
      <c r="AD142" s="282"/>
      <c r="AE142" s="282"/>
      <c r="AF142" s="284"/>
      <c r="AG142" s="282"/>
      <c r="AH142" s="282"/>
      <c r="AI142" s="282"/>
      <c r="AJ142" s="282"/>
      <c r="AK142" s="282"/>
      <c r="AL142" s="282"/>
      <c r="AM142" s="284"/>
    </row>
    <row r="143" spans="2:39" s="281" customFormat="1" ht="12.75" customHeight="1">
      <c r="B143" s="282"/>
      <c r="C143" s="283"/>
      <c r="D143" s="284"/>
      <c r="E143" s="282"/>
      <c r="F143" s="282"/>
      <c r="G143" s="282"/>
      <c r="H143" s="282"/>
      <c r="I143" s="282"/>
      <c r="J143" s="282"/>
      <c r="K143" s="284"/>
      <c r="L143" s="282"/>
      <c r="M143" s="282"/>
      <c r="N143" s="282"/>
      <c r="O143" s="282"/>
      <c r="P143" s="282"/>
      <c r="Q143" s="282"/>
      <c r="R143" s="284"/>
      <c r="S143" s="282"/>
      <c r="T143" s="282"/>
      <c r="U143" s="282"/>
      <c r="V143" s="282"/>
      <c r="W143" s="282"/>
      <c r="X143" s="282"/>
      <c r="Y143" s="284"/>
      <c r="Z143" s="282"/>
      <c r="AA143" s="282"/>
      <c r="AB143" s="282"/>
      <c r="AC143" s="282"/>
      <c r="AD143" s="282"/>
      <c r="AE143" s="282"/>
      <c r="AF143" s="284"/>
      <c r="AG143" s="282"/>
      <c r="AH143" s="282"/>
      <c r="AI143" s="282"/>
      <c r="AJ143" s="282"/>
      <c r="AK143" s="282"/>
      <c r="AL143" s="282"/>
      <c r="AM143" s="284"/>
    </row>
    <row r="144" spans="2:39" s="281" customFormat="1" ht="12.75" customHeight="1">
      <c r="B144" s="282"/>
      <c r="C144" s="283"/>
      <c r="D144" s="284"/>
      <c r="E144" s="282"/>
      <c r="F144" s="282"/>
      <c r="G144" s="282"/>
      <c r="H144" s="282"/>
      <c r="I144" s="282"/>
      <c r="J144" s="282"/>
      <c r="K144" s="284"/>
      <c r="L144" s="282"/>
      <c r="M144" s="282"/>
      <c r="N144" s="282"/>
      <c r="O144" s="282"/>
      <c r="P144" s="282"/>
      <c r="Q144" s="282"/>
      <c r="R144" s="284"/>
      <c r="S144" s="282"/>
      <c r="T144" s="282"/>
      <c r="U144" s="282"/>
      <c r="V144" s="282"/>
      <c r="W144" s="282"/>
      <c r="X144" s="282"/>
      <c r="Y144" s="284"/>
      <c r="Z144" s="282"/>
      <c r="AA144" s="282"/>
      <c r="AB144" s="282"/>
      <c r="AC144" s="282"/>
      <c r="AD144" s="282"/>
      <c r="AE144" s="282"/>
      <c r="AF144" s="284"/>
      <c r="AG144" s="282"/>
      <c r="AH144" s="282"/>
      <c r="AI144" s="282"/>
      <c r="AJ144" s="282"/>
      <c r="AK144" s="282"/>
      <c r="AL144" s="282"/>
      <c r="AM144" s="284"/>
    </row>
    <row r="145" spans="2:39" s="281" customFormat="1" ht="12.75" customHeight="1">
      <c r="B145" s="282"/>
      <c r="C145" s="283"/>
      <c r="D145" s="284"/>
      <c r="E145" s="282"/>
      <c r="F145" s="282"/>
      <c r="G145" s="282"/>
      <c r="H145" s="282"/>
      <c r="I145" s="282"/>
      <c r="J145" s="282"/>
      <c r="K145" s="284"/>
      <c r="L145" s="282"/>
      <c r="M145" s="282"/>
      <c r="N145" s="282"/>
      <c r="O145" s="282"/>
      <c r="P145" s="282"/>
      <c r="Q145" s="282"/>
      <c r="R145" s="284"/>
      <c r="S145" s="282"/>
      <c r="T145" s="282"/>
      <c r="U145" s="282"/>
      <c r="V145" s="282"/>
      <c r="W145" s="282"/>
      <c r="X145" s="282"/>
      <c r="Y145" s="284"/>
      <c r="Z145" s="282"/>
      <c r="AA145" s="282"/>
      <c r="AB145" s="282"/>
      <c r="AC145" s="282"/>
      <c r="AD145" s="282"/>
      <c r="AE145" s="282"/>
      <c r="AF145" s="284"/>
      <c r="AG145" s="282"/>
      <c r="AH145" s="282"/>
      <c r="AI145" s="282"/>
      <c r="AJ145" s="282"/>
      <c r="AK145" s="282"/>
      <c r="AL145" s="282"/>
      <c r="AM145" s="284"/>
    </row>
    <row r="146" spans="2:39" s="264" customFormat="1" ht="12.75" customHeight="1">
      <c r="D146" s="296"/>
      <c r="K146" s="296"/>
      <c r="R146" s="296"/>
      <c r="Y146" s="296"/>
      <c r="AF146" s="296"/>
      <c r="AM146" s="296"/>
    </row>
    <row r="147" spans="2:39" s="264" customFormat="1" ht="12.75" customHeight="1">
      <c r="D147" s="296"/>
      <c r="K147" s="296"/>
      <c r="R147" s="296"/>
      <c r="Y147" s="296"/>
      <c r="AF147" s="296"/>
      <c r="AM147" s="296"/>
    </row>
    <row r="148" spans="2:39" ht="12.75" customHeight="1">
      <c r="D148" s="297"/>
      <c r="E148" s="257"/>
      <c r="K148" s="297"/>
      <c r="L148" s="257"/>
      <c r="R148" s="297"/>
      <c r="S148" s="257"/>
      <c r="Y148" s="297"/>
      <c r="Z148" s="257"/>
      <c r="AF148" s="297"/>
      <c r="AG148" s="257"/>
      <c r="AM148" s="297"/>
    </row>
    <row r="149" spans="2:39" ht="12.75" customHeight="1">
      <c r="D149" s="297"/>
      <c r="E149" s="257"/>
      <c r="K149" s="297"/>
      <c r="L149" s="257"/>
      <c r="R149" s="297"/>
      <c r="S149" s="257"/>
      <c r="Y149" s="297"/>
      <c r="Z149" s="257"/>
      <c r="AF149" s="297"/>
      <c r="AG149" s="257"/>
      <c r="AM149" s="297"/>
    </row>
    <row r="150" spans="2:39" ht="12.75" customHeight="1">
      <c r="D150" s="297"/>
      <c r="E150" s="257"/>
      <c r="K150" s="297"/>
      <c r="L150" s="257"/>
      <c r="R150" s="297"/>
      <c r="S150" s="257"/>
      <c r="Y150" s="297"/>
      <c r="Z150" s="257"/>
      <c r="AF150" s="297"/>
      <c r="AG150" s="257"/>
      <c r="AM150" s="297"/>
    </row>
    <row r="151" spans="2:39" ht="12.75" customHeight="1">
      <c r="D151" s="297"/>
      <c r="E151" s="257"/>
      <c r="K151" s="297"/>
      <c r="L151" s="257"/>
      <c r="R151" s="297"/>
      <c r="S151" s="257"/>
      <c r="Y151" s="297"/>
      <c r="Z151" s="257"/>
      <c r="AF151" s="297"/>
      <c r="AG151" s="257"/>
      <c r="AM151" s="297"/>
    </row>
    <row r="152" spans="2:39" ht="12.75" customHeight="1">
      <c r="K152" s="298"/>
      <c r="R152" s="298"/>
      <c r="Y152" s="298"/>
      <c r="AF152" s="298"/>
      <c r="AM152" s="298"/>
    </row>
    <row r="153" spans="2:39" ht="12.75" customHeight="1">
      <c r="K153" s="298"/>
      <c r="R153" s="298"/>
      <c r="Y153" s="298"/>
      <c r="AF153" s="298"/>
      <c r="AM153" s="298"/>
    </row>
    <row r="154" spans="2:39" ht="12.75" customHeight="1">
      <c r="K154" s="298"/>
      <c r="R154" s="298"/>
      <c r="Y154" s="298"/>
      <c r="AF154" s="298"/>
      <c r="AM154" s="298"/>
    </row>
    <row r="155" spans="2:39" ht="12.75" customHeight="1">
      <c r="K155" s="298"/>
      <c r="R155" s="298"/>
      <c r="Y155" s="298"/>
      <c r="AF155" s="298"/>
      <c r="AM155" s="298"/>
    </row>
    <row r="156" spans="2:39" ht="12.75" customHeight="1">
      <c r="K156" s="298"/>
      <c r="R156" s="298"/>
      <c r="Y156" s="298"/>
      <c r="AF156" s="298"/>
      <c r="AM156" s="298"/>
    </row>
    <row r="157" spans="2:39" ht="12.75" customHeight="1">
      <c r="K157" s="298"/>
      <c r="R157" s="298"/>
      <c r="Y157" s="298"/>
      <c r="AF157" s="298"/>
      <c r="AM157" s="298"/>
    </row>
    <row r="158" spans="2:39" ht="12.75" customHeight="1">
      <c r="K158" s="298"/>
      <c r="R158" s="298"/>
      <c r="Y158" s="298"/>
      <c r="AF158" s="298"/>
      <c r="AM158" s="298"/>
    </row>
    <row r="159" spans="2:39" ht="12.75" customHeight="1">
      <c r="K159" s="298"/>
      <c r="R159" s="298"/>
      <c r="Y159" s="298"/>
      <c r="AF159" s="298"/>
      <c r="AM159" s="298"/>
    </row>
    <row r="160" spans="2:39" ht="12.75" customHeight="1">
      <c r="K160" s="298"/>
      <c r="R160" s="298"/>
      <c r="Y160" s="298"/>
      <c r="AF160" s="298"/>
      <c r="AM160" s="298"/>
    </row>
    <row r="161" spans="11:39" ht="12.75" customHeight="1">
      <c r="K161" s="298"/>
      <c r="R161" s="298"/>
      <c r="Y161" s="298"/>
      <c r="AF161" s="298"/>
      <c r="AM161" s="298"/>
    </row>
    <row r="162" spans="11:39" ht="12.75" customHeight="1">
      <c r="K162" s="298"/>
      <c r="R162" s="298"/>
      <c r="Y162" s="298"/>
      <c r="AF162" s="298"/>
      <c r="AM162" s="298"/>
    </row>
    <row r="163" spans="11:39" ht="12.75" customHeight="1">
      <c r="K163" s="298"/>
      <c r="R163" s="298"/>
      <c r="Y163" s="298"/>
      <c r="AF163" s="298"/>
      <c r="AM163" s="298"/>
    </row>
    <row r="164" spans="11:39" ht="12.75" customHeight="1">
      <c r="K164" s="298"/>
      <c r="R164" s="298"/>
      <c r="Y164" s="298"/>
      <c r="AF164" s="298"/>
      <c r="AM164" s="298"/>
    </row>
    <row r="165" spans="11:39" ht="12.75" customHeight="1">
      <c r="K165" s="298"/>
      <c r="R165" s="298"/>
      <c r="Y165" s="298"/>
      <c r="AF165" s="298"/>
      <c r="AM165" s="298"/>
    </row>
    <row r="166" spans="11:39" ht="12.75" customHeight="1">
      <c r="K166" s="298"/>
      <c r="R166" s="298"/>
      <c r="Y166" s="298"/>
      <c r="AF166" s="298"/>
      <c r="AM166" s="298"/>
    </row>
    <row r="167" spans="11:39" ht="12.75" customHeight="1">
      <c r="K167" s="298"/>
      <c r="R167" s="298"/>
      <c r="Y167" s="298"/>
      <c r="AF167" s="298"/>
      <c r="AM167" s="298"/>
    </row>
    <row r="168" spans="11:39" ht="12.75" customHeight="1">
      <c r="K168" s="298"/>
      <c r="R168" s="298"/>
      <c r="Y168" s="298"/>
      <c r="AF168" s="298"/>
      <c r="AM168" s="298"/>
    </row>
    <row r="169" spans="11:39" ht="12.75" customHeight="1">
      <c r="K169" s="298"/>
      <c r="R169" s="298"/>
      <c r="Y169" s="298"/>
      <c r="AF169" s="298"/>
      <c r="AM169" s="298"/>
    </row>
    <row r="170" spans="11:39" ht="12.75" customHeight="1">
      <c r="K170" s="298"/>
      <c r="R170" s="298"/>
      <c r="Y170" s="298"/>
      <c r="AF170" s="298"/>
      <c r="AM170" s="298"/>
    </row>
    <row r="171" spans="11:39" ht="12.75" customHeight="1">
      <c r="K171" s="298"/>
      <c r="R171" s="298"/>
      <c r="Y171" s="298"/>
      <c r="AF171" s="298"/>
      <c r="AM171" s="298"/>
    </row>
    <row r="172" spans="11:39" ht="12.75" customHeight="1">
      <c r="K172" s="298"/>
      <c r="R172" s="298"/>
      <c r="Y172" s="298"/>
      <c r="AF172" s="298"/>
      <c r="AM172" s="298"/>
    </row>
    <row r="173" spans="11:39" ht="12.75" customHeight="1">
      <c r="K173" s="298"/>
      <c r="R173" s="298"/>
      <c r="Y173" s="298"/>
      <c r="AF173" s="298"/>
      <c r="AM173" s="298"/>
    </row>
    <row r="174" spans="11:39" ht="12.75" customHeight="1">
      <c r="K174" s="298"/>
      <c r="R174" s="298"/>
      <c r="Y174" s="298"/>
      <c r="AF174" s="298"/>
      <c r="AM174" s="298"/>
    </row>
    <row r="175" spans="11:39" ht="12.75" customHeight="1">
      <c r="K175" s="298"/>
      <c r="R175" s="298"/>
      <c r="Y175" s="298"/>
      <c r="AF175" s="298"/>
      <c r="AM175" s="298"/>
    </row>
    <row r="176" spans="11:39" ht="12.75" customHeight="1">
      <c r="K176" s="298"/>
      <c r="R176" s="298"/>
      <c r="Y176" s="298"/>
      <c r="AF176" s="298"/>
      <c r="AM176" s="298"/>
    </row>
    <row r="177" spans="11:39" ht="12.75" customHeight="1">
      <c r="K177" s="298"/>
      <c r="R177" s="298"/>
      <c r="Y177" s="298"/>
      <c r="AF177" s="298"/>
      <c r="AM177" s="298"/>
    </row>
    <row r="178" spans="11:39" ht="12.75" customHeight="1">
      <c r="K178" s="298"/>
      <c r="R178" s="298"/>
      <c r="Y178" s="298"/>
      <c r="AF178" s="298"/>
      <c r="AM178" s="298"/>
    </row>
    <row r="179" spans="11:39" ht="12.75" customHeight="1">
      <c r="K179" s="298"/>
      <c r="R179" s="298"/>
      <c r="Y179" s="298"/>
      <c r="AF179" s="298"/>
      <c r="AM179" s="298"/>
    </row>
    <row r="180" spans="11:39" ht="12.75" customHeight="1">
      <c r="K180" s="298"/>
      <c r="R180" s="298"/>
      <c r="Y180" s="298"/>
      <c r="AF180" s="298"/>
      <c r="AM180" s="298"/>
    </row>
    <row r="181" spans="11:39" ht="12.75" customHeight="1">
      <c r="K181" s="298"/>
      <c r="R181" s="298"/>
      <c r="Y181" s="298"/>
      <c r="AF181" s="298"/>
      <c r="AM181" s="298"/>
    </row>
    <row r="182" spans="11:39" ht="12.75" customHeight="1">
      <c r="K182" s="298"/>
      <c r="R182" s="298"/>
      <c r="Y182" s="298"/>
      <c r="AF182" s="298"/>
      <c r="AM182" s="298"/>
    </row>
    <row r="183" spans="11:39" ht="12.75" customHeight="1">
      <c r="K183" s="298"/>
      <c r="R183" s="298"/>
      <c r="Y183" s="298"/>
      <c r="AF183" s="298"/>
      <c r="AM183" s="298"/>
    </row>
    <row r="184" spans="11:39" ht="12.75" customHeight="1">
      <c r="K184" s="298"/>
      <c r="R184" s="298"/>
      <c r="Y184" s="298"/>
      <c r="AF184" s="298"/>
      <c r="AM184" s="298"/>
    </row>
    <row r="185" spans="11:39" ht="12.75" customHeight="1">
      <c r="K185" s="298"/>
      <c r="R185" s="298"/>
      <c r="Y185" s="298"/>
      <c r="AF185" s="298"/>
      <c r="AM185" s="298"/>
    </row>
    <row r="186" spans="11:39" ht="12.75" customHeight="1">
      <c r="K186" s="298"/>
      <c r="R186" s="298"/>
      <c r="Y186" s="298"/>
      <c r="AF186" s="298"/>
      <c r="AM186" s="298"/>
    </row>
    <row r="187" spans="11:39" ht="12.75" customHeight="1">
      <c r="K187" s="298"/>
      <c r="R187" s="298"/>
      <c r="Y187" s="298"/>
      <c r="AF187" s="298"/>
      <c r="AM187" s="298"/>
    </row>
    <row r="188" spans="11:39" ht="12.75" customHeight="1">
      <c r="K188" s="298"/>
      <c r="R188" s="298"/>
      <c r="Y188" s="298"/>
      <c r="AF188" s="298"/>
      <c r="AM188" s="298"/>
    </row>
    <row r="189" spans="11:39" ht="12.75" customHeight="1">
      <c r="K189" s="298"/>
      <c r="R189" s="298"/>
      <c r="Y189" s="298"/>
      <c r="AF189" s="298"/>
      <c r="AM189" s="298"/>
    </row>
    <row r="190" spans="11:39" ht="12.75" customHeight="1">
      <c r="K190" s="298"/>
      <c r="R190" s="298"/>
      <c r="Y190" s="298"/>
      <c r="AF190" s="298"/>
      <c r="AM190" s="298"/>
    </row>
    <row r="191" spans="11:39" ht="12.75" customHeight="1">
      <c r="K191" s="298"/>
      <c r="R191" s="298"/>
      <c r="Y191" s="298"/>
      <c r="AF191" s="298"/>
      <c r="AM191" s="298"/>
    </row>
    <row r="192" spans="11:39" ht="12.75" customHeight="1">
      <c r="K192" s="298"/>
      <c r="R192" s="298"/>
      <c r="Y192" s="298"/>
      <c r="AF192" s="298"/>
      <c r="AM192" s="298"/>
    </row>
    <row r="193" spans="11:39" ht="12.75" customHeight="1">
      <c r="K193" s="298"/>
      <c r="R193" s="298"/>
      <c r="Y193" s="298"/>
      <c r="AF193" s="298"/>
      <c r="AM193" s="298"/>
    </row>
    <row r="194" spans="11:39" ht="12.75" customHeight="1">
      <c r="K194" s="298"/>
      <c r="R194" s="298"/>
      <c r="Y194" s="298"/>
      <c r="AF194" s="298"/>
      <c r="AM194" s="298"/>
    </row>
    <row r="195" spans="11:39" ht="12.75" customHeight="1">
      <c r="K195" s="298"/>
      <c r="R195" s="298"/>
      <c r="Y195" s="298"/>
      <c r="AF195" s="298"/>
      <c r="AM195" s="298"/>
    </row>
    <row r="196" spans="11:39" ht="12.75" customHeight="1">
      <c r="K196" s="298"/>
      <c r="R196" s="298"/>
      <c r="Y196" s="298"/>
      <c r="AF196" s="298"/>
      <c r="AM196" s="298"/>
    </row>
    <row r="197" spans="11:39" ht="12.75" customHeight="1">
      <c r="K197" s="298"/>
      <c r="R197" s="298"/>
      <c r="Y197" s="298"/>
      <c r="AF197" s="298"/>
      <c r="AM197" s="298"/>
    </row>
    <row r="198" spans="11:39" ht="12.75" customHeight="1">
      <c r="K198" s="298"/>
      <c r="R198" s="298"/>
      <c r="Y198" s="298"/>
      <c r="AF198" s="298"/>
      <c r="AM198" s="298"/>
    </row>
    <row r="199" spans="11:39" ht="12.75" customHeight="1">
      <c r="K199" s="298"/>
      <c r="R199" s="298"/>
      <c r="Y199" s="298"/>
      <c r="AF199" s="298"/>
      <c r="AM199" s="298"/>
    </row>
    <row r="200" spans="11:39" ht="12.75" customHeight="1">
      <c r="K200" s="298"/>
      <c r="R200" s="298"/>
      <c r="Y200" s="298"/>
      <c r="AF200" s="298"/>
      <c r="AM200" s="298"/>
    </row>
    <row r="201" spans="11:39" ht="12.75" customHeight="1">
      <c r="K201" s="298"/>
      <c r="R201" s="298"/>
      <c r="Y201" s="298"/>
      <c r="AF201" s="298"/>
      <c r="AM201" s="298"/>
    </row>
    <row r="202" spans="11:39" ht="12.75" customHeight="1">
      <c r="K202" s="298"/>
      <c r="R202" s="298"/>
      <c r="Y202" s="298"/>
      <c r="AF202" s="298"/>
      <c r="AM202" s="298"/>
    </row>
    <row r="203" spans="11:39" ht="12.75" customHeight="1">
      <c r="K203" s="298"/>
      <c r="R203" s="298"/>
      <c r="Y203" s="298"/>
      <c r="AF203" s="298"/>
      <c r="AM203" s="298"/>
    </row>
    <row r="204" spans="11:39" ht="12.75" customHeight="1">
      <c r="K204" s="298"/>
      <c r="R204" s="298"/>
      <c r="Y204" s="298"/>
      <c r="AF204" s="298"/>
      <c r="AM204" s="298"/>
    </row>
    <row r="205" spans="11:39" ht="12.75" customHeight="1">
      <c r="K205" s="298"/>
      <c r="R205" s="298"/>
      <c r="Y205" s="298"/>
      <c r="AF205" s="298"/>
      <c r="AM205" s="298"/>
    </row>
    <row r="206" spans="11:39" ht="12.75" customHeight="1">
      <c r="K206" s="298"/>
      <c r="R206" s="298"/>
      <c r="Y206" s="298"/>
      <c r="AF206" s="298"/>
      <c r="AM206" s="298"/>
    </row>
    <row r="207" spans="11:39" ht="12.75" customHeight="1">
      <c r="K207" s="298"/>
      <c r="R207" s="298"/>
      <c r="Y207" s="298"/>
      <c r="AF207" s="298"/>
      <c r="AM207" s="298"/>
    </row>
    <row r="208" spans="11:39" ht="12.75" customHeight="1">
      <c r="K208" s="298"/>
      <c r="R208" s="298"/>
      <c r="Y208" s="298"/>
      <c r="AF208" s="298"/>
      <c r="AM208" s="298"/>
    </row>
    <row r="209" spans="11:39" ht="12.75" customHeight="1">
      <c r="K209" s="298"/>
      <c r="R209" s="298"/>
      <c r="Y209" s="298"/>
      <c r="AF209" s="298"/>
      <c r="AM209" s="298"/>
    </row>
    <row r="210" spans="11:39" ht="12.75" customHeight="1">
      <c r="K210" s="298"/>
      <c r="R210" s="298"/>
      <c r="Y210" s="298"/>
      <c r="AF210" s="298"/>
      <c r="AM210" s="298"/>
    </row>
    <row r="211" spans="11:39" ht="12.75" customHeight="1">
      <c r="K211" s="298"/>
      <c r="R211" s="298"/>
      <c r="Y211" s="298"/>
      <c r="AF211" s="298"/>
      <c r="AM211" s="298"/>
    </row>
    <row r="212" spans="11:39" ht="12.75" customHeight="1">
      <c r="K212" s="298"/>
      <c r="R212" s="298"/>
      <c r="Y212" s="298"/>
      <c r="AF212" s="298"/>
      <c r="AM212" s="298"/>
    </row>
    <row r="213" spans="11:39" ht="12.75" customHeight="1">
      <c r="K213" s="298"/>
      <c r="R213" s="298"/>
      <c r="Y213" s="298"/>
      <c r="AF213" s="298"/>
      <c r="AM213" s="298"/>
    </row>
    <row r="214" spans="11:39" ht="12.75" customHeight="1">
      <c r="K214" s="298"/>
      <c r="R214" s="298"/>
      <c r="Y214" s="298"/>
      <c r="AF214" s="298"/>
      <c r="AM214" s="298"/>
    </row>
    <row r="215" spans="11:39">
      <c r="K215" s="298"/>
      <c r="R215" s="298"/>
      <c r="Y215" s="298"/>
      <c r="AF215" s="298"/>
      <c r="AM215" s="298"/>
    </row>
    <row r="216" spans="11:39">
      <c r="K216" s="298"/>
      <c r="R216" s="298"/>
      <c r="Y216" s="298"/>
      <c r="AF216" s="298"/>
      <c r="AM216" s="298"/>
    </row>
    <row r="217" spans="11:39">
      <c r="K217" s="298"/>
      <c r="R217" s="298"/>
      <c r="Y217" s="298"/>
      <c r="AF217" s="298"/>
      <c r="AM217" s="298"/>
    </row>
    <row r="218" spans="11:39">
      <c r="K218" s="298"/>
      <c r="R218" s="298"/>
      <c r="Y218" s="298"/>
      <c r="AF218" s="298"/>
      <c r="AM218" s="298"/>
    </row>
    <row r="219" spans="11:39">
      <c r="K219" s="298"/>
      <c r="R219" s="298"/>
      <c r="Y219" s="298"/>
      <c r="AF219" s="298"/>
      <c r="AM219" s="298"/>
    </row>
    <row r="220" spans="11:39">
      <c r="K220" s="298"/>
      <c r="R220" s="298"/>
      <c r="Y220" s="298"/>
      <c r="AF220" s="298"/>
      <c r="AM220" s="298"/>
    </row>
    <row r="221" spans="11:39">
      <c r="K221" s="298"/>
      <c r="R221" s="298"/>
      <c r="Y221" s="298"/>
      <c r="AF221" s="298"/>
      <c r="AM221" s="298"/>
    </row>
    <row r="222" spans="11:39">
      <c r="K222" s="298"/>
      <c r="R222" s="298"/>
      <c r="Y222" s="298"/>
      <c r="AF222" s="298"/>
      <c r="AM222" s="298"/>
    </row>
    <row r="223" spans="11:39">
      <c r="K223" s="298"/>
      <c r="R223" s="298"/>
      <c r="Y223" s="298"/>
      <c r="AF223" s="298"/>
      <c r="AM223" s="298"/>
    </row>
    <row r="224" spans="11:39">
      <c r="K224" s="298"/>
      <c r="R224" s="298"/>
      <c r="Y224" s="298"/>
      <c r="AF224" s="298"/>
      <c r="AM224" s="298"/>
    </row>
    <row r="225" spans="11:39">
      <c r="K225" s="298"/>
      <c r="R225" s="298"/>
      <c r="Y225" s="298"/>
      <c r="AF225" s="298"/>
      <c r="AM225" s="298"/>
    </row>
    <row r="226" spans="11:39">
      <c r="K226" s="298"/>
      <c r="R226" s="298"/>
      <c r="Y226" s="298"/>
      <c r="AF226" s="298"/>
      <c r="AM226" s="298"/>
    </row>
    <row r="227" spans="11:39">
      <c r="K227" s="298"/>
      <c r="R227" s="298"/>
      <c r="Y227" s="298"/>
      <c r="AF227" s="298"/>
      <c r="AM227" s="298"/>
    </row>
    <row r="228" spans="11:39">
      <c r="K228" s="298"/>
      <c r="R228" s="298"/>
      <c r="Y228" s="298"/>
      <c r="AF228" s="298"/>
      <c r="AM228" s="298"/>
    </row>
    <row r="229" spans="11:39">
      <c r="K229" s="298"/>
      <c r="R229" s="298"/>
      <c r="Y229" s="298"/>
      <c r="AF229" s="298"/>
      <c r="AM229" s="298"/>
    </row>
    <row r="230" spans="11:39">
      <c r="K230" s="298"/>
      <c r="R230" s="298"/>
      <c r="Y230" s="298"/>
      <c r="AF230" s="298"/>
      <c r="AM230" s="298"/>
    </row>
    <row r="231" spans="11:39">
      <c r="K231" s="298"/>
      <c r="R231" s="298"/>
      <c r="Y231" s="298"/>
      <c r="AF231" s="298"/>
      <c r="AM231" s="298"/>
    </row>
    <row r="232" spans="11:39">
      <c r="K232" s="298"/>
      <c r="R232" s="298"/>
      <c r="Y232" s="298"/>
      <c r="AF232" s="298"/>
      <c r="AM232" s="298"/>
    </row>
    <row r="233" spans="11:39">
      <c r="K233" s="298"/>
      <c r="R233" s="298"/>
      <c r="Y233" s="298"/>
      <c r="AF233" s="298"/>
      <c r="AM233" s="298"/>
    </row>
    <row r="234" spans="11:39">
      <c r="K234" s="298"/>
      <c r="R234" s="298"/>
      <c r="Y234" s="298"/>
      <c r="AF234" s="298"/>
      <c r="AM234" s="298"/>
    </row>
    <row r="235" spans="11:39">
      <c r="K235" s="298"/>
      <c r="R235" s="298"/>
      <c r="Y235" s="298"/>
      <c r="AF235" s="298"/>
      <c r="AM235" s="298"/>
    </row>
    <row r="236" spans="11:39">
      <c r="K236" s="298"/>
      <c r="R236" s="298"/>
      <c r="Y236" s="298"/>
      <c r="AF236" s="298"/>
      <c r="AM236" s="298"/>
    </row>
    <row r="237" spans="11:39">
      <c r="K237" s="298"/>
      <c r="R237" s="298"/>
      <c r="Y237" s="298"/>
      <c r="AF237" s="298"/>
      <c r="AM237" s="298"/>
    </row>
    <row r="238" spans="11:39">
      <c r="K238" s="298"/>
      <c r="R238" s="298"/>
      <c r="Y238" s="298"/>
      <c r="AF238" s="298"/>
      <c r="AM238" s="298"/>
    </row>
    <row r="239" spans="11:39">
      <c r="K239" s="298"/>
      <c r="R239" s="298"/>
      <c r="Y239" s="298"/>
      <c r="AF239" s="298"/>
      <c r="AM239" s="298"/>
    </row>
    <row r="240" spans="11:39">
      <c r="K240" s="298"/>
      <c r="R240" s="298"/>
      <c r="Y240" s="298"/>
      <c r="AF240" s="298"/>
      <c r="AM240" s="298"/>
    </row>
    <row r="241" spans="11:39">
      <c r="K241" s="298"/>
      <c r="R241" s="298"/>
      <c r="Y241" s="298"/>
      <c r="AF241" s="298"/>
      <c r="AM241" s="298"/>
    </row>
    <row r="242" spans="11:39">
      <c r="K242" s="298"/>
      <c r="R242" s="298"/>
      <c r="Y242" s="298"/>
      <c r="AF242" s="298"/>
      <c r="AM242" s="298"/>
    </row>
    <row r="243" spans="11:39">
      <c r="K243" s="298"/>
      <c r="R243" s="298"/>
      <c r="Y243" s="298"/>
      <c r="AF243" s="298"/>
      <c r="AM243" s="298"/>
    </row>
    <row r="244" spans="11:39">
      <c r="K244" s="298"/>
      <c r="R244" s="298"/>
      <c r="Y244" s="298"/>
      <c r="AF244" s="298"/>
      <c r="AM244" s="298"/>
    </row>
    <row r="245" spans="11:39">
      <c r="K245" s="298"/>
      <c r="R245" s="298"/>
      <c r="Y245" s="298"/>
      <c r="AF245" s="298"/>
      <c r="AM245" s="298"/>
    </row>
    <row r="246" spans="11:39">
      <c r="K246" s="298"/>
      <c r="R246" s="298"/>
      <c r="Y246" s="298"/>
      <c r="AF246" s="298"/>
      <c r="AM246" s="298"/>
    </row>
    <row r="247" spans="11:39">
      <c r="K247" s="298"/>
      <c r="R247" s="298"/>
      <c r="Y247" s="298"/>
      <c r="AF247" s="298"/>
      <c r="AM247" s="298"/>
    </row>
    <row r="248" spans="11:39">
      <c r="K248" s="298"/>
      <c r="R248" s="298"/>
      <c r="Y248" s="298"/>
      <c r="AF248" s="298"/>
      <c r="AM248" s="298"/>
    </row>
    <row r="249" spans="11:39">
      <c r="K249" s="298"/>
      <c r="R249" s="298"/>
      <c r="Y249" s="298"/>
      <c r="AF249" s="298"/>
      <c r="AM249" s="298"/>
    </row>
    <row r="250" spans="11:39">
      <c r="K250" s="298"/>
      <c r="R250" s="298"/>
      <c r="Y250" s="298"/>
      <c r="AF250" s="298"/>
      <c r="AM250" s="298"/>
    </row>
    <row r="251" spans="11:39">
      <c r="K251" s="298"/>
      <c r="R251" s="298"/>
      <c r="Y251" s="298"/>
      <c r="AF251" s="298"/>
      <c r="AM251" s="298"/>
    </row>
    <row r="252" spans="11:39">
      <c r="K252" s="298"/>
      <c r="R252" s="298"/>
      <c r="Y252" s="298"/>
      <c r="AF252" s="298"/>
      <c r="AM252" s="298"/>
    </row>
    <row r="253" spans="11:39">
      <c r="K253" s="298"/>
      <c r="R253" s="298"/>
      <c r="Y253" s="298"/>
      <c r="AF253" s="298"/>
      <c r="AM253" s="298"/>
    </row>
    <row r="254" spans="11:39">
      <c r="K254" s="298"/>
      <c r="R254" s="298"/>
      <c r="Y254" s="298"/>
      <c r="AF254" s="298"/>
      <c r="AM254" s="298"/>
    </row>
    <row r="255" spans="11:39">
      <c r="K255" s="298"/>
      <c r="R255" s="298"/>
      <c r="Y255" s="298"/>
      <c r="AF255" s="298"/>
      <c r="AM255" s="298"/>
    </row>
    <row r="256" spans="11:39">
      <c r="K256" s="298"/>
      <c r="R256" s="298"/>
      <c r="Y256" s="298"/>
      <c r="AF256" s="298"/>
      <c r="AM256" s="298"/>
    </row>
    <row r="257" spans="11:39">
      <c r="K257" s="298"/>
      <c r="R257" s="298"/>
      <c r="Y257" s="298"/>
      <c r="AF257" s="298"/>
      <c r="AM257" s="298"/>
    </row>
    <row r="258" spans="11:39">
      <c r="K258" s="298"/>
      <c r="R258" s="298"/>
      <c r="Y258" s="298"/>
      <c r="AF258" s="298"/>
      <c r="AM258" s="298"/>
    </row>
    <row r="259" spans="11:39">
      <c r="K259" s="298"/>
      <c r="R259" s="298"/>
      <c r="Y259" s="298"/>
      <c r="AF259" s="298"/>
      <c r="AM259" s="298"/>
    </row>
    <row r="260" spans="11:39">
      <c r="K260" s="298"/>
      <c r="R260" s="298"/>
      <c r="Y260" s="298"/>
      <c r="AF260" s="298"/>
      <c r="AM260" s="298"/>
    </row>
    <row r="261" spans="11:39">
      <c r="K261" s="298"/>
      <c r="R261" s="298"/>
      <c r="Y261" s="298"/>
      <c r="AF261" s="298"/>
      <c r="AM261" s="298"/>
    </row>
    <row r="262" spans="11:39">
      <c r="K262" s="298"/>
      <c r="R262" s="298"/>
      <c r="Y262" s="298"/>
      <c r="AF262" s="298"/>
      <c r="AM262" s="298"/>
    </row>
    <row r="263" spans="11:39">
      <c r="K263" s="298"/>
      <c r="R263" s="298"/>
      <c r="Y263" s="298"/>
      <c r="AF263" s="298"/>
      <c r="AM263" s="298"/>
    </row>
    <row r="264" spans="11:39">
      <c r="K264" s="298"/>
      <c r="R264" s="298"/>
      <c r="Y264" s="298"/>
      <c r="AF264" s="298"/>
      <c r="AM264" s="298"/>
    </row>
    <row r="265" spans="11:39">
      <c r="K265" s="298"/>
      <c r="R265" s="298"/>
      <c r="Y265" s="298"/>
      <c r="AF265" s="298"/>
      <c r="AM265" s="298"/>
    </row>
    <row r="266" spans="11:39">
      <c r="K266" s="298"/>
      <c r="R266" s="298"/>
      <c r="Y266" s="298"/>
      <c r="AF266" s="298"/>
      <c r="AM266" s="298"/>
    </row>
    <row r="267" spans="11:39">
      <c r="K267" s="298"/>
      <c r="R267" s="298"/>
      <c r="Y267" s="298"/>
      <c r="AF267" s="298"/>
      <c r="AM267" s="298"/>
    </row>
    <row r="268" spans="11:39">
      <c r="K268" s="298"/>
      <c r="R268" s="298"/>
      <c r="Y268" s="298"/>
      <c r="AF268" s="298"/>
      <c r="AM268" s="298"/>
    </row>
    <row r="269" spans="11:39">
      <c r="K269" s="298"/>
      <c r="R269" s="298"/>
      <c r="Y269" s="298"/>
      <c r="AF269" s="298"/>
      <c r="AM269" s="298"/>
    </row>
    <row r="270" spans="11:39">
      <c r="K270" s="298"/>
      <c r="R270" s="298"/>
      <c r="Y270" s="298"/>
      <c r="AF270" s="298"/>
      <c r="AM270" s="298"/>
    </row>
    <row r="271" spans="11:39">
      <c r="K271" s="298"/>
      <c r="R271" s="298"/>
      <c r="Y271" s="298"/>
      <c r="AF271" s="298"/>
      <c r="AM271" s="298"/>
    </row>
    <row r="272" spans="11:39">
      <c r="K272" s="298"/>
      <c r="R272" s="298"/>
      <c r="Y272" s="298"/>
      <c r="AF272" s="298"/>
      <c r="AM272" s="298"/>
    </row>
    <row r="273" spans="11:39">
      <c r="K273" s="298"/>
      <c r="R273" s="298"/>
      <c r="Y273" s="298"/>
      <c r="AF273" s="298"/>
      <c r="AM273" s="298"/>
    </row>
    <row r="274" spans="11:39">
      <c r="K274" s="298"/>
      <c r="R274" s="298"/>
      <c r="Y274" s="298"/>
      <c r="AF274" s="298"/>
      <c r="AM274" s="298"/>
    </row>
    <row r="275" spans="11:39">
      <c r="K275" s="298"/>
      <c r="R275" s="298"/>
      <c r="Y275" s="298"/>
      <c r="AF275" s="298"/>
      <c r="AM275" s="298"/>
    </row>
    <row r="276" spans="11:39">
      <c r="K276" s="298"/>
      <c r="R276" s="298"/>
      <c r="Y276" s="298"/>
      <c r="AF276" s="298"/>
      <c r="AM276" s="298"/>
    </row>
    <row r="277" spans="11:39">
      <c r="K277" s="298"/>
      <c r="R277" s="298"/>
      <c r="Y277" s="298"/>
      <c r="AF277" s="298"/>
      <c r="AM277" s="298"/>
    </row>
    <row r="278" spans="11:39">
      <c r="K278" s="298"/>
      <c r="R278" s="298"/>
      <c r="Y278" s="298"/>
      <c r="AF278" s="298"/>
      <c r="AM278" s="298"/>
    </row>
    <row r="279" spans="11:39">
      <c r="K279" s="298"/>
      <c r="R279" s="298"/>
      <c r="Y279" s="298"/>
      <c r="AF279" s="298"/>
      <c r="AM279" s="298"/>
    </row>
    <row r="280" spans="11:39">
      <c r="K280" s="298"/>
      <c r="R280" s="298"/>
      <c r="Y280" s="298"/>
      <c r="AF280" s="298"/>
      <c r="AM280" s="298"/>
    </row>
    <row r="281" spans="11:39">
      <c r="K281" s="298"/>
      <c r="R281" s="298"/>
      <c r="Y281" s="298"/>
      <c r="AF281" s="298"/>
      <c r="AM281" s="298"/>
    </row>
    <row r="282" spans="11:39">
      <c r="K282" s="298"/>
      <c r="R282" s="298"/>
      <c r="Y282" s="298"/>
      <c r="AF282" s="298"/>
      <c r="AM282" s="298"/>
    </row>
    <row r="283" spans="11:39">
      <c r="K283" s="298"/>
      <c r="R283" s="298"/>
      <c r="Y283" s="298"/>
      <c r="AF283" s="298"/>
      <c r="AM283" s="298"/>
    </row>
    <row r="284" spans="11:39">
      <c r="K284" s="298"/>
      <c r="R284" s="298"/>
      <c r="Y284" s="298"/>
      <c r="AF284" s="298"/>
      <c r="AM284" s="298"/>
    </row>
    <row r="285" spans="11:39">
      <c r="K285" s="298"/>
      <c r="R285" s="298"/>
      <c r="Y285" s="298"/>
      <c r="AF285" s="298"/>
      <c r="AM285" s="298"/>
    </row>
    <row r="286" spans="11:39">
      <c r="K286" s="298"/>
      <c r="R286" s="298"/>
      <c r="Y286" s="298"/>
      <c r="AF286" s="298"/>
      <c r="AM286" s="298"/>
    </row>
    <row r="287" spans="11:39">
      <c r="K287" s="298"/>
      <c r="R287" s="298"/>
      <c r="Y287" s="298"/>
      <c r="AF287" s="298"/>
      <c r="AM287" s="298"/>
    </row>
    <row r="288" spans="11:39">
      <c r="K288" s="298"/>
      <c r="R288" s="298"/>
      <c r="Y288" s="298"/>
      <c r="AF288" s="298"/>
      <c r="AM288" s="298"/>
    </row>
    <row r="289" spans="11:39">
      <c r="K289" s="298"/>
      <c r="R289" s="298"/>
      <c r="Y289" s="298"/>
      <c r="AF289" s="298"/>
      <c r="AM289" s="298"/>
    </row>
    <row r="290" spans="11:39">
      <c r="K290" s="298"/>
      <c r="R290" s="298"/>
      <c r="Y290" s="298"/>
      <c r="AF290" s="298"/>
      <c r="AM290" s="298"/>
    </row>
    <row r="291" spans="11:39">
      <c r="K291" s="298"/>
      <c r="R291" s="298"/>
      <c r="Y291" s="298"/>
      <c r="AF291" s="298"/>
      <c r="AM291" s="298"/>
    </row>
    <row r="292" spans="11:39">
      <c r="K292" s="298"/>
      <c r="R292" s="298"/>
      <c r="Y292" s="298"/>
      <c r="AF292" s="298"/>
      <c r="AM292" s="298"/>
    </row>
    <row r="293" spans="11:39">
      <c r="K293" s="298"/>
      <c r="R293" s="298"/>
      <c r="Y293" s="298"/>
      <c r="AF293" s="298"/>
      <c r="AM293" s="298"/>
    </row>
    <row r="294" spans="11:39">
      <c r="K294" s="298"/>
      <c r="R294" s="298"/>
      <c r="Y294" s="298"/>
      <c r="AF294" s="298"/>
      <c r="AM294" s="298"/>
    </row>
    <row r="295" spans="11:39">
      <c r="K295" s="298"/>
      <c r="R295" s="298"/>
      <c r="Y295" s="298"/>
      <c r="AF295" s="298"/>
      <c r="AM295" s="298"/>
    </row>
    <row r="296" spans="11:39">
      <c r="K296" s="298"/>
      <c r="R296" s="298"/>
      <c r="Y296" s="298"/>
      <c r="AF296" s="298"/>
      <c r="AM296" s="298"/>
    </row>
    <row r="297" spans="11:39">
      <c r="K297" s="298"/>
      <c r="R297" s="298"/>
      <c r="Y297" s="298"/>
      <c r="AF297" s="298"/>
      <c r="AM297" s="298"/>
    </row>
    <row r="298" spans="11:39">
      <c r="K298" s="298"/>
      <c r="R298" s="298"/>
      <c r="Y298" s="298"/>
      <c r="AF298" s="298"/>
      <c r="AM298" s="298"/>
    </row>
    <row r="299" spans="11:39">
      <c r="K299" s="298"/>
      <c r="R299" s="298"/>
      <c r="Y299" s="298"/>
      <c r="AF299" s="298"/>
      <c r="AM299" s="298"/>
    </row>
    <row r="300" spans="11:39">
      <c r="K300" s="298"/>
      <c r="R300" s="298"/>
      <c r="Y300" s="298"/>
      <c r="AF300" s="298"/>
      <c r="AM300" s="298"/>
    </row>
    <row r="301" spans="11:39">
      <c r="K301" s="298"/>
      <c r="R301" s="298"/>
      <c r="Y301" s="298"/>
      <c r="AF301" s="298"/>
      <c r="AM301" s="298"/>
    </row>
    <row r="302" spans="11:39">
      <c r="K302" s="298"/>
      <c r="R302" s="298"/>
      <c r="Y302" s="298"/>
      <c r="AF302" s="298"/>
      <c r="AM302" s="298"/>
    </row>
    <row r="303" spans="11:39">
      <c r="K303" s="298"/>
      <c r="R303" s="298"/>
      <c r="Y303" s="298"/>
      <c r="AF303" s="298"/>
      <c r="AM303" s="298"/>
    </row>
    <row r="304" spans="11:39">
      <c r="K304" s="298"/>
      <c r="R304" s="298"/>
      <c r="Y304" s="298"/>
      <c r="AF304" s="298"/>
      <c r="AM304" s="298"/>
    </row>
    <row r="305" spans="11:39">
      <c r="K305" s="298"/>
      <c r="R305" s="298"/>
      <c r="Y305" s="298"/>
      <c r="AF305" s="298"/>
      <c r="AM305" s="298"/>
    </row>
    <row r="306" spans="11:39">
      <c r="K306" s="298"/>
      <c r="R306" s="298"/>
      <c r="Y306" s="298"/>
      <c r="AF306" s="298"/>
      <c r="AM306" s="298"/>
    </row>
    <row r="307" spans="11:39">
      <c r="K307" s="298"/>
      <c r="R307" s="298"/>
      <c r="Y307" s="298"/>
      <c r="AF307" s="298"/>
      <c r="AM307" s="298"/>
    </row>
    <row r="308" spans="11:39">
      <c r="K308" s="298"/>
      <c r="R308" s="298"/>
      <c r="Y308" s="298"/>
      <c r="AF308" s="298"/>
      <c r="AM308" s="298"/>
    </row>
    <row r="309" spans="11:39">
      <c r="K309" s="298"/>
      <c r="R309" s="298"/>
      <c r="Y309" s="298"/>
      <c r="AF309" s="298"/>
      <c r="AM309" s="298"/>
    </row>
    <row r="310" spans="11:39">
      <c r="K310" s="298"/>
      <c r="R310" s="298"/>
      <c r="Y310" s="298"/>
      <c r="AF310" s="298"/>
      <c r="AM310" s="298"/>
    </row>
    <row r="311" spans="11:39">
      <c r="K311" s="298"/>
      <c r="R311" s="298"/>
      <c r="Y311" s="298"/>
      <c r="AF311" s="298"/>
      <c r="AM311" s="298"/>
    </row>
    <row r="312" spans="11:39">
      <c r="K312" s="298"/>
      <c r="R312" s="298"/>
      <c r="Y312" s="298"/>
      <c r="AF312" s="298"/>
      <c r="AM312" s="298"/>
    </row>
    <row r="313" spans="11:39">
      <c r="K313" s="298"/>
      <c r="R313" s="298"/>
      <c r="Y313" s="298"/>
      <c r="AF313" s="298"/>
      <c r="AM313" s="298"/>
    </row>
    <row r="314" spans="11:39">
      <c r="K314" s="298"/>
      <c r="R314" s="298"/>
      <c r="Y314" s="298"/>
      <c r="AF314" s="298"/>
      <c r="AM314" s="298"/>
    </row>
    <row r="315" spans="11:39">
      <c r="K315" s="298"/>
      <c r="R315" s="298"/>
      <c r="Y315" s="298"/>
      <c r="AF315" s="298"/>
      <c r="AM315" s="298"/>
    </row>
    <row r="316" spans="11:39">
      <c r="K316" s="298"/>
      <c r="R316" s="298"/>
      <c r="Y316" s="298"/>
      <c r="AF316" s="298"/>
      <c r="AM316" s="298"/>
    </row>
    <row r="317" spans="11:39">
      <c r="K317" s="298"/>
      <c r="R317" s="298"/>
      <c r="Y317" s="298"/>
      <c r="AF317" s="298"/>
      <c r="AM317" s="298"/>
    </row>
    <row r="318" spans="11:39">
      <c r="K318" s="298"/>
      <c r="R318" s="298"/>
      <c r="Y318" s="298"/>
      <c r="AF318" s="298"/>
      <c r="AM318" s="298"/>
    </row>
    <row r="319" spans="11:39">
      <c r="K319" s="298"/>
      <c r="R319" s="298"/>
      <c r="Y319" s="298"/>
      <c r="AF319" s="298"/>
      <c r="AM319" s="298"/>
    </row>
    <row r="320" spans="11:39">
      <c r="K320" s="298"/>
      <c r="R320" s="298"/>
      <c r="Y320" s="298"/>
      <c r="AF320" s="298"/>
      <c r="AM320" s="298"/>
    </row>
    <row r="321" spans="11:39">
      <c r="K321" s="298"/>
      <c r="R321" s="298"/>
      <c r="Y321" s="298"/>
      <c r="AF321" s="298"/>
      <c r="AM321" s="298"/>
    </row>
    <row r="322" spans="11:39">
      <c r="K322" s="298"/>
      <c r="R322" s="298"/>
      <c r="Y322" s="298"/>
      <c r="AF322" s="298"/>
      <c r="AM322" s="298"/>
    </row>
    <row r="323" spans="11:39">
      <c r="K323" s="298"/>
      <c r="R323" s="298"/>
      <c r="Y323" s="298"/>
      <c r="AF323" s="298"/>
      <c r="AM323" s="298"/>
    </row>
    <row r="324" spans="11:39">
      <c r="K324" s="298"/>
      <c r="R324" s="298"/>
      <c r="Y324" s="298"/>
      <c r="AF324" s="298"/>
      <c r="AM324" s="298"/>
    </row>
    <row r="325" spans="11:39">
      <c r="K325" s="298"/>
      <c r="R325" s="298"/>
      <c r="Y325" s="298"/>
      <c r="AF325" s="298"/>
      <c r="AM325" s="298"/>
    </row>
    <row r="326" spans="11:39">
      <c r="K326" s="298"/>
      <c r="R326" s="298"/>
      <c r="Y326" s="298"/>
      <c r="AF326" s="298"/>
      <c r="AM326" s="298"/>
    </row>
    <row r="327" spans="11:39">
      <c r="K327" s="298"/>
      <c r="R327" s="298"/>
      <c r="Y327" s="298"/>
      <c r="AF327" s="298"/>
      <c r="AM327" s="298"/>
    </row>
    <row r="328" spans="11:39">
      <c r="K328" s="298"/>
      <c r="R328" s="298"/>
      <c r="Y328" s="298"/>
      <c r="AF328" s="298"/>
      <c r="AM328" s="298"/>
    </row>
    <row r="329" spans="11:39">
      <c r="K329" s="298"/>
      <c r="R329" s="298"/>
      <c r="Y329" s="298"/>
      <c r="AF329" s="298"/>
      <c r="AM329" s="298"/>
    </row>
    <row r="330" spans="11:39">
      <c r="K330" s="298"/>
      <c r="R330" s="298"/>
      <c r="Y330" s="298"/>
      <c r="AF330" s="298"/>
      <c r="AM330" s="298"/>
    </row>
    <row r="331" spans="11:39">
      <c r="K331" s="298"/>
      <c r="R331" s="298"/>
      <c r="Y331" s="298"/>
      <c r="AF331" s="298"/>
      <c r="AM331" s="298"/>
    </row>
    <row r="332" spans="11:39">
      <c r="K332" s="298"/>
      <c r="R332" s="298"/>
      <c r="Y332" s="298"/>
      <c r="AF332" s="298"/>
      <c r="AM332" s="298"/>
    </row>
    <row r="333" spans="11:39">
      <c r="K333" s="298"/>
      <c r="R333" s="298"/>
      <c r="Y333" s="298"/>
      <c r="AF333" s="298"/>
      <c r="AM333" s="298"/>
    </row>
    <row r="334" spans="11:39">
      <c r="K334" s="298"/>
      <c r="R334" s="298"/>
      <c r="Y334" s="298"/>
      <c r="AF334" s="298"/>
      <c r="AM334" s="298"/>
    </row>
    <row r="335" spans="11:39">
      <c r="K335" s="298"/>
      <c r="R335" s="298"/>
      <c r="Y335" s="298"/>
      <c r="AF335" s="298"/>
      <c r="AM335" s="298"/>
    </row>
    <row r="336" spans="11:39">
      <c r="K336" s="298"/>
      <c r="R336" s="298"/>
      <c r="Y336" s="298"/>
      <c r="AF336" s="298"/>
      <c r="AM336" s="298"/>
    </row>
    <row r="337" spans="11:39">
      <c r="K337" s="298"/>
      <c r="R337" s="298"/>
      <c r="Y337" s="298"/>
      <c r="AF337" s="298"/>
      <c r="AM337" s="298"/>
    </row>
    <row r="338" spans="11:39">
      <c r="K338" s="298"/>
      <c r="R338" s="298"/>
      <c r="Y338" s="298"/>
      <c r="AF338" s="298"/>
      <c r="AM338" s="298"/>
    </row>
    <row r="339" spans="11:39">
      <c r="K339" s="298"/>
      <c r="R339" s="298"/>
      <c r="Y339" s="298"/>
      <c r="AF339" s="298"/>
      <c r="AM339" s="298"/>
    </row>
    <row r="340" spans="11:39">
      <c r="K340" s="298"/>
      <c r="R340" s="298"/>
      <c r="Y340" s="298"/>
      <c r="AF340" s="298"/>
      <c r="AM340" s="298"/>
    </row>
    <row r="341" spans="11:39">
      <c r="K341" s="298"/>
      <c r="R341" s="298"/>
      <c r="Y341" s="298"/>
      <c r="AF341" s="298"/>
      <c r="AM341" s="298"/>
    </row>
    <row r="342" spans="11:39">
      <c r="K342" s="298"/>
      <c r="R342" s="298"/>
      <c r="Y342" s="298"/>
      <c r="AF342" s="298"/>
      <c r="AM342" s="298"/>
    </row>
    <row r="343" spans="11:39">
      <c r="K343" s="298"/>
      <c r="R343" s="298"/>
      <c r="Y343" s="298"/>
      <c r="AF343" s="298"/>
      <c r="AM343" s="298"/>
    </row>
    <row r="344" spans="11:39">
      <c r="K344" s="298"/>
      <c r="R344" s="298"/>
      <c r="Y344" s="298"/>
      <c r="AF344" s="298"/>
      <c r="AM344" s="298"/>
    </row>
    <row r="345" spans="11:39">
      <c r="K345" s="298"/>
      <c r="R345" s="298"/>
      <c r="Y345" s="298"/>
      <c r="AF345" s="298"/>
      <c r="AM345" s="298"/>
    </row>
    <row r="346" spans="11:39">
      <c r="K346" s="298"/>
      <c r="R346" s="298"/>
      <c r="Y346" s="298"/>
      <c r="AF346" s="298"/>
      <c r="AM346" s="298"/>
    </row>
    <row r="347" spans="11:39">
      <c r="K347" s="298"/>
      <c r="R347" s="298"/>
      <c r="Y347" s="298"/>
      <c r="AF347" s="298"/>
      <c r="AM347" s="298"/>
    </row>
    <row r="348" spans="11:39">
      <c r="K348" s="298"/>
      <c r="R348" s="298"/>
      <c r="Y348" s="298"/>
      <c r="AF348" s="298"/>
      <c r="AM348" s="298"/>
    </row>
    <row r="349" spans="11:39">
      <c r="K349" s="298"/>
      <c r="R349" s="298"/>
      <c r="Y349" s="298"/>
      <c r="AF349" s="298"/>
      <c r="AM349" s="298"/>
    </row>
    <row r="350" spans="11:39">
      <c r="K350" s="298"/>
      <c r="R350" s="298"/>
      <c r="Y350" s="298"/>
      <c r="AF350" s="298"/>
      <c r="AM350" s="298"/>
    </row>
    <row r="351" spans="11:39">
      <c r="K351" s="298"/>
      <c r="R351" s="298"/>
      <c r="Y351" s="298"/>
      <c r="AF351" s="298"/>
      <c r="AM351" s="298"/>
    </row>
    <row r="352" spans="11:39">
      <c r="K352" s="298"/>
      <c r="R352" s="298"/>
      <c r="Y352" s="298"/>
      <c r="AF352" s="298"/>
      <c r="AM352" s="298"/>
    </row>
    <row r="353" spans="11:39">
      <c r="K353" s="298"/>
      <c r="R353" s="298"/>
      <c r="Y353" s="298"/>
      <c r="AF353" s="298"/>
      <c r="AM353" s="298"/>
    </row>
    <row r="354" spans="11:39">
      <c r="K354" s="298"/>
      <c r="R354" s="298"/>
      <c r="Y354" s="298"/>
      <c r="AF354" s="298"/>
      <c r="AM354" s="298"/>
    </row>
    <row r="355" spans="11:39">
      <c r="K355" s="298"/>
      <c r="R355" s="298"/>
      <c r="Y355" s="298"/>
      <c r="AF355" s="298"/>
      <c r="AM355" s="298"/>
    </row>
    <row r="356" spans="11:39">
      <c r="K356" s="298"/>
      <c r="R356" s="298"/>
      <c r="Y356" s="298"/>
      <c r="AF356" s="298"/>
      <c r="AM356" s="298"/>
    </row>
    <row r="357" spans="11:39">
      <c r="K357" s="298"/>
      <c r="R357" s="298"/>
      <c r="Y357" s="298"/>
      <c r="AF357" s="298"/>
      <c r="AM357" s="298"/>
    </row>
    <row r="358" spans="11:39">
      <c r="K358" s="298"/>
      <c r="R358" s="298"/>
      <c r="Y358" s="298"/>
      <c r="AF358" s="298"/>
      <c r="AM358" s="298"/>
    </row>
    <row r="359" spans="11:39">
      <c r="K359" s="298"/>
      <c r="R359" s="298"/>
      <c r="Y359" s="298"/>
      <c r="AF359" s="298"/>
      <c r="AM359" s="298"/>
    </row>
    <row r="360" spans="11:39">
      <c r="K360" s="298"/>
      <c r="R360" s="298"/>
      <c r="Y360" s="298"/>
      <c r="AF360" s="298"/>
      <c r="AM360" s="298"/>
    </row>
    <row r="361" spans="11:39">
      <c r="K361" s="298"/>
      <c r="R361" s="298"/>
      <c r="Y361" s="298"/>
      <c r="AF361" s="298"/>
      <c r="AM361" s="298"/>
    </row>
    <row r="362" spans="11:39">
      <c r="K362" s="298"/>
      <c r="R362" s="298"/>
      <c r="Y362" s="298"/>
      <c r="AF362" s="298"/>
      <c r="AM362" s="298"/>
    </row>
    <row r="363" spans="11:39">
      <c r="K363" s="298"/>
      <c r="R363" s="298"/>
      <c r="Y363" s="298"/>
      <c r="AF363" s="298"/>
      <c r="AM363" s="298"/>
    </row>
    <row r="364" spans="11:39">
      <c r="K364" s="298"/>
      <c r="R364" s="298"/>
      <c r="Y364" s="298"/>
      <c r="AF364" s="298"/>
      <c r="AM364" s="298"/>
    </row>
    <row r="365" spans="11:39">
      <c r="K365" s="298"/>
      <c r="R365" s="298"/>
      <c r="Y365" s="298"/>
      <c r="AF365" s="298"/>
      <c r="AM365" s="298"/>
    </row>
    <row r="366" spans="11:39">
      <c r="K366" s="298"/>
      <c r="R366" s="298"/>
      <c r="Y366" s="298"/>
      <c r="AF366" s="298"/>
      <c r="AM366" s="298"/>
    </row>
    <row r="367" spans="11:39">
      <c r="K367" s="298"/>
      <c r="R367" s="298"/>
      <c r="Y367" s="298"/>
      <c r="AF367" s="298"/>
      <c r="AM367" s="298"/>
    </row>
    <row r="368" spans="11:39">
      <c r="K368" s="298"/>
      <c r="R368" s="298"/>
      <c r="Y368" s="298"/>
      <c r="AF368" s="298"/>
      <c r="AM368" s="298"/>
    </row>
    <row r="369" spans="11:39">
      <c r="K369" s="298"/>
      <c r="R369" s="298"/>
      <c r="Y369" s="298"/>
      <c r="AF369" s="298"/>
      <c r="AM369" s="298"/>
    </row>
    <row r="370" spans="11:39">
      <c r="K370" s="298"/>
      <c r="R370" s="298"/>
      <c r="Y370" s="298"/>
      <c r="AF370" s="298"/>
      <c r="AM370" s="298"/>
    </row>
    <row r="371" spans="11:39">
      <c r="K371" s="298"/>
      <c r="R371" s="298"/>
      <c r="Y371" s="298"/>
      <c r="AF371" s="298"/>
      <c r="AM371" s="298"/>
    </row>
    <row r="372" spans="11:39">
      <c r="K372" s="298"/>
      <c r="R372" s="298"/>
      <c r="Y372" s="298"/>
      <c r="AF372" s="298"/>
      <c r="AM372" s="298"/>
    </row>
    <row r="373" spans="11:39">
      <c r="K373" s="298"/>
      <c r="R373" s="298"/>
      <c r="Y373" s="298"/>
      <c r="AF373" s="298"/>
      <c r="AM373" s="298"/>
    </row>
    <row r="374" spans="11:39">
      <c r="K374" s="298"/>
      <c r="R374" s="298"/>
      <c r="Y374" s="298"/>
      <c r="AF374" s="298"/>
      <c r="AM374" s="298"/>
    </row>
    <row r="375" spans="11:39">
      <c r="K375" s="298"/>
      <c r="R375" s="298"/>
      <c r="Y375" s="298"/>
      <c r="AF375" s="298"/>
      <c r="AM375" s="298"/>
    </row>
    <row r="376" spans="11:39">
      <c r="K376" s="298"/>
      <c r="R376" s="298"/>
      <c r="Y376" s="298"/>
      <c r="AF376" s="298"/>
      <c r="AM376" s="298"/>
    </row>
    <row r="377" spans="11:39">
      <c r="K377" s="298"/>
      <c r="R377" s="298"/>
      <c r="Y377" s="298"/>
      <c r="AF377" s="298"/>
      <c r="AM377" s="298"/>
    </row>
    <row r="378" spans="11:39">
      <c r="K378" s="298"/>
      <c r="R378" s="298"/>
      <c r="Y378" s="298"/>
      <c r="AF378" s="298"/>
      <c r="AM378" s="298"/>
    </row>
    <row r="379" spans="11:39">
      <c r="K379" s="298"/>
      <c r="R379" s="298"/>
      <c r="Y379" s="298"/>
      <c r="AF379" s="298"/>
      <c r="AM379" s="298"/>
    </row>
    <row r="380" spans="11:39">
      <c r="K380" s="298"/>
      <c r="R380" s="298"/>
      <c r="Y380" s="298"/>
      <c r="AF380" s="298"/>
      <c r="AM380" s="298"/>
    </row>
    <row r="381" spans="11:39">
      <c r="K381" s="298"/>
      <c r="R381" s="298"/>
      <c r="Y381" s="298"/>
      <c r="AF381" s="298"/>
      <c r="AM381" s="298"/>
    </row>
    <row r="382" spans="11:39">
      <c r="K382" s="298"/>
      <c r="R382" s="298"/>
      <c r="Y382" s="298"/>
      <c r="AF382" s="298"/>
      <c r="AM382" s="298"/>
    </row>
    <row r="383" spans="11:39">
      <c r="K383" s="298"/>
      <c r="R383" s="298"/>
      <c r="Y383" s="298"/>
      <c r="AF383" s="298"/>
      <c r="AM383" s="298"/>
    </row>
    <row r="384" spans="11:39">
      <c r="K384" s="298"/>
      <c r="R384" s="298"/>
      <c r="Y384" s="298"/>
      <c r="AF384" s="298"/>
      <c r="AM384" s="298"/>
    </row>
    <row r="385" spans="11:39">
      <c r="K385" s="298"/>
      <c r="R385" s="298"/>
      <c r="Y385" s="298"/>
      <c r="AF385" s="298"/>
      <c r="AM385" s="298"/>
    </row>
    <row r="386" spans="11:39">
      <c r="K386" s="298"/>
      <c r="R386" s="298"/>
      <c r="Y386" s="298"/>
      <c r="AF386" s="298"/>
      <c r="AM386" s="298"/>
    </row>
    <row r="387" spans="11:39">
      <c r="K387" s="298"/>
      <c r="R387" s="298"/>
      <c r="Y387" s="298"/>
      <c r="AF387" s="298"/>
      <c r="AM387" s="298"/>
    </row>
    <row r="388" spans="11:39">
      <c r="K388" s="298"/>
      <c r="R388" s="298"/>
      <c r="Y388" s="298"/>
      <c r="AF388" s="298"/>
      <c r="AM388" s="298"/>
    </row>
    <row r="389" spans="11:39">
      <c r="K389" s="298"/>
      <c r="R389" s="298"/>
      <c r="Y389" s="298"/>
      <c r="AF389" s="298"/>
      <c r="AM389" s="298"/>
    </row>
    <row r="390" spans="11:39">
      <c r="K390" s="298"/>
      <c r="R390" s="298"/>
      <c r="Y390" s="298"/>
      <c r="AF390" s="298"/>
      <c r="AM390" s="298"/>
    </row>
    <row r="391" spans="11:39">
      <c r="K391" s="298"/>
      <c r="R391" s="298"/>
      <c r="Y391" s="298"/>
      <c r="AF391" s="298"/>
      <c r="AM391" s="298"/>
    </row>
    <row r="392" spans="11:39">
      <c r="K392" s="298"/>
      <c r="R392" s="298"/>
      <c r="Y392" s="298"/>
      <c r="AF392" s="298"/>
      <c r="AM392" s="298"/>
    </row>
    <row r="393" spans="11:39">
      <c r="K393" s="298"/>
      <c r="R393" s="298"/>
      <c r="Y393" s="298"/>
      <c r="AF393" s="298"/>
      <c r="AM393" s="298"/>
    </row>
    <row r="394" spans="11:39">
      <c r="K394" s="298"/>
      <c r="R394" s="298"/>
      <c r="Y394" s="298"/>
      <c r="AF394" s="298"/>
      <c r="AM394" s="298"/>
    </row>
    <row r="395" spans="11:39">
      <c r="K395" s="298"/>
      <c r="R395" s="298"/>
      <c r="Y395" s="298"/>
      <c r="AF395" s="298"/>
      <c r="AM395" s="298"/>
    </row>
    <row r="396" spans="11:39">
      <c r="K396" s="298"/>
      <c r="R396" s="298"/>
      <c r="Y396" s="298"/>
      <c r="AF396" s="298"/>
      <c r="AM396" s="298"/>
    </row>
    <row r="397" spans="11:39">
      <c r="K397" s="298"/>
      <c r="R397" s="298"/>
      <c r="Y397" s="298"/>
      <c r="AF397" s="298"/>
      <c r="AM397" s="298"/>
    </row>
    <row r="398" spans="11:39">
      <c r="K398" s="298"/>
      <c r="R398" s="298"/>
      <c r="Y398" s="298"/>
      <c r="AF398" s="298"/>
      <c r="AM398" s="298"/>
    </row>
    <row r="399" spans="11:39">
      <c r="K399" s="298"/>
      <c r="R399" s="298"/>
      <c r="Y399" s="298"/>
      <c r="AF399" s="298"/>
      <c r="AM399" s="298"/>
    </row>
    <row r="400" spans="11:39">
      <c r="K400" s="298"/>
      <c r="R400" s="298"/>
      <c r="Y400" s="298"/>
      <c r="AF400" s="298"/>
      <c r="AM400" s="298"/>
    </row>
    <row r="401" spans="11:39">
      <c r="K401" s="298"/>
      <c r="R401" s="298"/>
      <c r="Y401" s="298"/>
      <c r="AF401" s="298"/>
      <c r="AM401" s="298"/>
    </row>
    <row r="402" spans="11:39">
      <c r="K402" s="298"/>
      <c r="R402" s="298"/>
      <c r="Y402" s="298"/>
      <c r="AF402" s="298"/>
      <c r="AM402" s="298"/>
    </row>
    <row r="403" spans="11:39">
      <c r="K403" s="298"/>
      <c r="R403" s="298"/>
      <c r="Y403" s="298"/>
      <c r="AF403" s="298"/>
      <c r="AM403" s="298"/>
    </row>
    <row r="404" spans="11:39">
      <c r="K404" s="298"/>
      <c r="R404" s="298"/>
      <c r="Y404" s="298"/>
      <c r="AF404" s="298"/>
      <c r="AM404" s="298"/>
    </row>
    <row r="405" spans="11:39">
      <c r="K405" s="298"/>
      <c r="R405" s="298"/>
      <c r="Y405" s="298"/>
      <c r="AF405" s="298"/>
      <c r="AM405" s="298"/>
    </row>
    <row r="406" spans="11:39">
      <c r="K406" s="298"/>
      <c r="R406" s="298"/>
      <c r="Y406" s="298"/>
      <c r="AF406" s="298"/>
      <c r="AM406" s="298"/>
    </row>
    <row r="407" spans="11:39">
      <c r="K407" s="298"/>
      <c r="R407" s="298"/>
      <c r="Y407" s="298"/>
      <c r="AF407" s="298"/>
      <c r="AM407" s="298"/>
    </row>
    <row r="408" spans="11:39">
      <c r="K408" s="298"/>
      <c r="R408" s="298"/>
      <c r="Y408" s="298"/>
      <c r="AF408" s="298"/>
      <c r="AM408" s="298"/>
    </row>
    <row r="409" spans="11:39">
      <c r="K409" s="298"/>
      <c r="R409" s="298"/>
      <c r="Y409" s="298"/>
      <c r="AF409" s="298"/>
      <c r="AM409" s="298"/>
    </row>
    <row r="410" spans="11:39">
      <c r="K410" s="298"/>
      <c r="R410" s="298"/>
      <c r="Y410" s="298"/>
      <c r="AF410" s="298"/>
      <c r="AM410" s="298"/>
    </row>
    <row r="411" spans="11:39">
      <c r="K411" s="298"/>
      <c r="R411" s="298"/>
      <c r="Y411" s="298"/>
      <c r="AF411" s="298"/>
      <c r="AM411" s="298"/>
    </row>
    <row r="412" spans="11:39">
      <c r="K412" s="298"/>
      <c r="R412" s="298"/>
      <c r="Y412" s="298"/>
      <c r="AF412" s="298"/>
      <c r="AM412" s="298"/>
    </row>
    <row r="413" spans="11:39">
      <c r="K413" s="298"/>
      <c r="R413" s="298"/>
      <c r="Y413" s="298"/>
      <c r="AF413" s="298"/>
      <c r="AM413" s="298"/>
    </row>
    <row r="414" spans="11:39">
      <c r="K414" s="298"/>
      <c r="R414" s="298"/>
      <c r="Y414" s="298"/>
      <c r="AF414" s="298"/>
      <c r="AM414" s="298"/>
    </row>
    <row r="415" spans="11:39">
      <c r="K415" s="298"/>
      <c r="R415" s="298"/>
      <c r="Y415" s="298"/>
      <c r="AF415" s="298"/>
      <c r="AM415" s="298"/>
    </row>
    <row r="416" spans="11:39">
      <c r="K416" s="298"/>
      <c r="R416" s="298"/>
      <c r="Y416" s="298"/>
      <c r="AF416" s="298"/>
      <c r="AM416" s="298"/>
    </row>
    <row r="417" spans="11:39">
      <c r="K417" s="298"/>
      <c r="R417" s="298"/>
      <c r="Y417" s="298"/>
      <c r="AF417" s="298"/>
      <c r="AM417" s="298"/>
    </row>
    <row r="418" spans="11:39">
      <c r="K418" s="298"/>
      <c r="R418" s="298"/>
      <c r="Y418" s="298"/>
      <c r="AF418" s="298"/>
      <c r="AM418" s="298"/>
    </row>
    <row r="419" spans="11:39">
      <c r="K419" s="298"/>
      <c r="R419" s="298"/>
      <c r="Y419" s="298"/>
      <c r="AF419" s="298"/>
      <c r="AM419" s="298"/>
    </row>
    <row r="420" spans="11:39">
      <c r="K420" s="298"/>
      <c r="R420" s="298"/>
      <c r="Y420" s="298"/>
      <c r="AF420" s="298"/>
      <c r="AM420" s="298"/>
    </row>
    <row r="421" spans="11:39">
      <c r="K421" s="298"/>
      <c r="R421" s="298"/>
      <c r="Y421" s="298"/>
      <c r="AF421" s="298"/>
      <c r="AM421" s="298"/>
    </row>
    <row r="422" spans="11:39">
      <c r="K422" s="298"/>
      <c r="R422" s="298"/>
      <c r="Y422" s="298"/>
      <c r="AF422" s="298"/>
      <c r="AM422" s="298"/>
    </row>
    <row r="423" spans="11:39">
      <c r="K423" s="298"/>
      <c r="R423" s="298"/>
      <c r="Y423" s="298"/>
      <c r="AF423" s="298"/>
      <c r="AM423" s="298"/>
    </row>
    <row r="424" spans="11:39">
      <c r="K424" s="298"/>
      <c r="R424" s="298"/>
      <c r="Y424" s="298"/>
      <c r="AF424" s="298"/>
      <c r="AM424" s="298"/>
    </row>
    <row r="425" spans="11:39">
      <c r="K425" s="298"/>
      <c r="R425" s="298"/>
      <c r="Y425" s="298"/>
      <c r="AF425" s="298"/>
      <c r="AM425" s="298"/>
    </row>
    <row r="426" spans="11:39">
      <c r="K426" s="298"/>
      <c r="R426" s="298"/>
      <c r="Y426" s="298"/>
      <c r="AF426" s="298"/>
      <c r="AM426" s="298"/>
    </row>
    <row r="427" spans="11:39">
      <c r="K427" s="298"/>
      <c r="R427" s="298"/>
      <c r="Y427" s="298"/>
      <c r="AF427" s="298"/>
      <c r="AM427" s="298"/>
    </row>
    <row r="428" spans="11:39">
      <c r="K428" s="298"/>
      <c r="R428" s="298"/>
      <c r="Y428" s="298"/>
      <c r="AF428" s="298"/>
      <c r="AM428" s="298"/>
    </row>
    <row r="429" spans="11:39">
      <c r="K429" s="298"/>
      <c r="R429" s="298"/>
      <c r="Y429" s="298"/>
      <c r="AF429" s="298"/>
      <c r="AM429" s="298"/>
    </row>
    <row r="430" spans="11:39">
      <c r="K430" s="298"/>
      <c r="R430" s="298"/>
      <c r="Y430" s="298"/>
      <c r="AF430" s="298"/>
      <c r="AM430" s="298"/>
    </row>
    <row r="431" spans="11:39">
      <c r="K431" s="298"/>
      <c r="R431" s="298"/>
      <c r="Y431" s="298"/>
      <c r="AF431" s="298"/>
      <c r="AM431" s="298"/>
    </row>
    <row r="432" spans="11:39">
      <c r="K432" s="298"/>
      <c r="R432" s="298"/>
      <c r="Y432" s="298"/>
      <c r="AF432" s="298"/>
      <c r="AM432" s="298"/>
    </row>
    <row r="433" spans="11:39">
      <c r="K433" s="298"/>
      <c r="R433" s="298"/>
      <c r="Y433" s="298"/>
      <c r="AF433" s="298"/>
      <c r="AM433" s="298"/>
    </row>
    <row r="434" spans="11:39">
      <c r="K434" s="298"/>
      <c r="R434" s="298"/>
      <c r="Y434" s="298"/>
      <c r="AF434" s="298"/>
      <c r="AM434" s="298"/>
    </row>
    <row r="435" spans="11:39">
      <c r="K435" s="298"/>
      <c r="R435" s="298"/>
      <c r="Y435" s="298"/>
      <c r="AF435" s="298"/>
      <c r="AM435" s="298"/>
    </row>
    <row r="436" spans="11:39">
      <c r="K436" s="298"/>
      <c r="R436" s="298"/>
      <c r="Y436" s="298"/>
      <c r="AF436" s="298"/>
      <c r="AM436" s="298"/>
    </row>
    <row r="437" spans="11:39">
      <c r="K437" s="298"/>
      <c r="R437" s="298"/>
      <c r="Y437" s="298"/>
      <c r="AF437" s="298"/>
      <c r="AM437" s="298"/>
    </row>
    <row r="438" spans="11:39">
      <c r="K438" s="298"/>
      <c r="R438" s="298"/>
      <c r="Y438" s="298"/>
      <c r="AF438" s="298"/>
      <c r="AM438" s="298"/>
    </row>
    <row r="439" spans="11:39">
      <c r="K439" s="298"/>
      <c r="R439" s="298"/>
      <c r="Y439" s="298"/>
      <c r="AF439" s="298"/>
      <c r="AM439" s="298"/>
    </row>
    <row r="440" spans="11:39">
      <c r="K440" s="298"/>
      <c r="R440" s="298"/>
      <c r="Y440" s="298"/>
      <c r="AF440" s="298"/>
      <c r="AM440" s="298"/>
    </row>
    <row r="441" spans="11:39">
      <c r="K441" s="298"/>
      <c r="R441" s="298"/>
      <c r="Y441" s="298"/>
      <c r="AF441" s="298"/>
      <c r="AM441" s="298"/>
    </row>
    <row r="442" spans="11:39">
      <c r="K442" s="298"/>
      <c r="R442" s="298"/>
      <c r="Y442" s="298"/>
      <c r="AF442" s="298"/>
      <c r="AM442" s="298"/>
    </row>
    <row r="443" spans="11:39">
      <c r="K443" s="298"/>
      <c r="R443" s="298"/>
      <c r="Y443" s="298"/>
      <c r="AF443" s="298"/>
      <c r="AM443" s="298"/>
    </row>
    <row r="444" spans="11:39">
      <c r="K444" s="298"/>
      <c r="R444" s="298"/>
      <c r="Y444" s="298"/>
      <c r="AF444" s="298"/>
      <c r="AM444" s="298"/>
    </row>
    <row r="445" spans="11:39">
      <c r="K445" s="298"/>
      <c r="R445" s="298"/>
      <c r="Y445" s="298"/>
      <c r="AF445" s="298"/>
      <c r="AM445" s="298"/>
    </row>
    <row r="446" spans="11:39">
      <c r="K446" s="298"/>
      <c r="R446" s="298"/>
      <c r="Y446" s="298"/>
      <c r="AF446" s="298"/>
      <c r="AM446" s="298"/>
    </row>
    <row r="447" spans="11:39">
      <c r="K447" s="298"/>
      <c r="R447" s="298"/>
      <c r="Y447" s="298"/>
      <c r="AF447" s="298"/>
      <c r="AM447" s="298"/>
    </row>
    <row r="448" spans="11:39">
      <c r="K448" s="298"/>
      <c r="R448" s="298"/>
      <c r="Y448" s="298"/>
      <c r="AF448" s="298"/>
      <c r="AM448" s="298"/>
    </row>
    <row r="449" spans="11:39">
      <c r="K449" s="298"/>
      <c r="R449" s="298"/>
      <c r="Y449" s="298"/>
      <c r="AF449" s="298"/>
      <c r="AM449" s="298"/>
    </row>
    <row r="450" spans="11:39">
      <c r="K450" s="298"/>
      <c r="R450" s="298"/>
      <c r="Y450" s="298"/>
      <c r="AF450" s="298"/>
      <c r="AM450" s="298"/>
    </row>
    <row r="451" spans="11:39">
      <c r="K451" s="298"/>
      <c r="R451" s="298"/>
      <c r="Y451" s="298"/>
      <c r="AF451" s="298"/>
      <c r="AM451" s="298"/>
    </row>
    <row r="452" spans="11:39">
      <c r="K452" s="298"/>
      <c r="R452" s="298"/>
      <c r="Y452" s="298"/>
      <c r="AF452" s="298"/>
      <c r="AM452" s="298"/>
    </row>
    <row r="453" spans="11:39">
      <c r="K453" s="298"/>
      <c r="R453" s="298"/>
      <c r="Y453" s="298"/>
      <c r="AF453" s="298"/>
      <c r="AM453" s="298"/>
    </row>
    <row r="454" spans="11:39">
      <c r="K454" s="298"/>
      <c r="R454" s="298"/>
      <c r="Y454" s="298"/>
      <c r="AF454" s="298"/>
      <c r="AM454" s="298"/>
    </row>
    <row r="455" spans="11:39">
      <c r="K455" s="298"/>
      <c r="R455" s="298"/>
      <c r="Y455" s="298"/>
      <c r="AF455" s="298"/>
      <c r="AM455" s="298"/>
    </row>
    <row r="456" spans="11:39">
      <c r="K456" s="298"/>
      <c r="R456" s="298"/>
      <c r="Y456" s="298"/>
      <c r="AF456" s="298"/>
      <c r="AM456" s="298"/>
    </row>
    <row r="457" spans="11:39">
      <c r="K457" s="298"/>
      <c r="R457" s="298"/>
      <c r="Y457" s="298"/>
      <c r="AF457" s="298"/>
      <c r="AM457" s="298"/>
    </row>
    <row r="458" spans="11:39">
      <c r="K458" s="298"/>
      <c r="R458" s="298"/>
      <c r="Y458" s="298"/>
      <c r="AF458" s="298"/>
      <c r="AM458" s="298"/>
    </row>
    <row r="459" spans="11:39">
      <c r="K459" s="298"/>
      <c r="R459" s="298"/>
      <c r="Y459" s="298"/>
      <c r="AF459" s="298"/>
      <c r="AM459" s="298"/>
    </row>
    <row r="460" spans="11:39">
      <c r="K460" s="298"/>
      <c r="R460" s="298"/>
      <c r="Y460" s="298"/>
      <c r="AF460" s="298"/>
      <c r="AM460" s="298"/>
    </row>
    <row r="461" spans="11:39">
      <c r="K461" s="298"/>
      <c r="R461" s="298"/>
      <c r="Y461" s="298"/>
      <c r="AF461" s="298"/>
      <c r="AM461" s="298"/>
    </row>
    <row r="462" spans="11:39">
      <c r="K462" s="298"/>
      <c r="R462" s="298"/>
      <c r="Y462" s="298"/>
      <c r="AF462" s="298"/>
      <c r="AM462" s="298"/>
    </row>
    <row r="463" spans="11:39">
      <c r="K463" s="298"/>
      <c r="R463" s="298"/>
      <c r="Y463" s="298"/>
      <c r="AF463" s="298"/>
      <c r="AM463" s="298"/>
    </row>
    <row r="464" spans="11:39">
      <c r="K464" s="298"/>
      <c r="R464" s="298"/>
      <c r="Y464" s="298"/>
      <c r="AF464" s="298"/>
      <c r="AM464" s="298"/>
    </row>
    <row r="465" spans="11:39">
      <c r="K465" s="298"/>
      <c r="R465" s="298"/>
      <c r="Y465" s="298"/>
      <c r="AF465" s="298"/>
      <c r="AM465" s="298"/>
    </row>
    <row r="466" spans="11:39">
      <c r="K466" s="298"/>
      <c r="R466" s="298"/>
      <c r="Y466" s="298"/>
      <c r="AF466" s="298"/>
      <c r="AM466" s="298"/>
    </row>
    <row r="467" spans="11:39">
      <c r="K467" s="298"/>
      <c r="R467" s="298"/>
      <c r="Y467" s="298"/>
      <c r="AF467" s="298"/>
      <c r="AM467" s="298"/>
    </row>
    <row r="468" spans="11:39">
      <c r="K468" s="298"/>
      <c r="R468" s="298"/>
      <c r="Y468" s="298"/>
      <c r="AF468" s="298"/>
      <c r="AM468" s="298"/>
    </row>
    <row r="469" spans="11:39">
      <c r="K469" s="298"/>
      <c r="R469" s="298"/>
      <c r="Y469" s="298"/>
      <c r="AF469" s="298"/>
      <c r="AM469" s="298"/>
    </row>
    <row r="470" spans="11:39">
      <c r="K470" s="298"/>
      <c r="R470" s="298"/>
      <c r="Y470" s="298"/>
      <c r="AF470" s="298"/>
      <c r="AM470" s="298"/>
    </row>
    <row r="471" spans="11:39">
      <c r="K471" s="298"/>
      <c r="R471" s="298"/>
      <c r="Y471" s="298"/>
      <c r="AF471" s="298"/>
      <c r="AM471" s="298"/>
    </row>
    <row r="472" spans="11:39">
      <c r="K472" s="298"/>
      <c r="R472" s="298"/>
      <c r="Y472" s="298"/>
      <c r="AF472" s="298"/>
      <c r="AM472" s="298"/>
    </row>
    <row r="473" spans="11:39">
      <c r="K473" s="298"/>
      <c r="R473" s="298"/>
      <c r="Y473" s="298"/>
      <c r="AF473" s="298"/>
      <c r="AM473" s="298"/>
    </row>
    <row r="474" spans="11:39">
      <c r="K474" s="298"/>
      <c r="R474" s="298"/>
      <c r="Y474" s="298"/>
      <c r="AF474" s="298"/>
      <c r="AM474" s="298"/>
    </row>
    <row r="475" spans="11:39">
      <c r="K475" s="298"/>
      <c r="R475" s="298"/>
      <c r="Y475" s="298"/>
      <c r="AF475" s="298"/>
      <c r="AM475" s="298"/>
    </row>
    <row r="476" spans="11:39">
      <c r="K476" s="298"/>
      <c r="R476" s="298"/>
      <c r="Y476" s="298"/>
      <c r="AF476" s="298"/>
      <c r="AM476" s="298"/>
    </row>
    <row r="477" spans="11:39">
      <c r="K477" s="298"/>
      <c r="R477" s="298"/>
      <c r="Y477" s="298"/>
      <c r="AF477" s="298"/>
      <c r="AM477" s="298"/>
    </row>
    <row r="478" spans="11:39">
      <c r="K478" s="298"/>
      <c r="R478" s="298"/>
      <c r="Y478" s="298"/>
      <c r="AF478" s="298"/>
      <c r="AM478" s="298"/>
    </row>
    <row r="479" spans="11:39">
      <c r="K479" s="298"/>
      <c r="R479" s="298"/>
      <c r="Y479" s="298"/>
      <c r="AF479" s="298"/>
      <c r="AM479" s="298"/>
    </row>
    <row r="480" spans="11:39">
      <c r="K480" s="298"/>
      <c r="R480" s="298"/>
      <c r="Y480" s="298"/>
      <c r="AF480" s="298"/>
      <c r="AM480" s="298"/>
    </row>
    <row r="481" spans="11:39">
      <c r="K481" s="298"/>
      <c r="R481" s="298"/>
      <c r="Y481" s="298"/>
      <c r="AF481" s="298"/>
      <c r="AM481" s="298"/>
    </row>
    <row r="482" spans="11:39">
      <c r="K482" s="298"/>
      <c r="R482" s="298"/>
      <c r="Y482" s="298"/>
      <c r="AF482" s="298"/>
      <c r="AM482" s="298"/>
    </row>
    <row r="483" spans="11:39">
      <c r="K483" s="298"/>
      <c r="R483" s="298"/>
      <c r="Y483" s="298"/>
      <c r="AF483" s="298"/>
      <c r="AM483" s="298"/>
    </row>
    <row r="484" spans="11:39">
      <c r="K484" s="298"/>
      <c r="R484" s="298"/>
      <c r="Y484" s="298"/>
      <c r="AF484" s="298"/>
      <c r="AM484" s="298"/>
    </row>
    <row r="485" spans="11:39">
      <c r="K485" s="298"/>
      <c r="R485" s="298"/>
      <c r="Y485" s="298"/>
      <c r="AF485" s="298"/>
      <c r="AM485" s="298"/>
    </row>
    <row r="486" spans="11:39">
      <c r="K486" s="298"/>
      <c r="R486" s="298"/>
      <c r="Y486" s="298"/>
      <c r="AF486" s="298"/>
      <c r="AM486" s="298"/>
    </row>
    <row r="487" spans="11:39">
      <c r="K487" s="298"/>
      <c r="R487" s="298"/>
      <c r="Y487" s="298"/>
      <c r="AF487" s="298"/>
      <c r="AM487" s="298"/>
    </row>
    <row r="488" spans="11:39">
      <c r="K488" s="298"/>
      <c r="R488" s="298"/>
      <c r="Y488" s="298"/>
      <c r="AF488" s="298"/>
      <c r="AM488" s="298"/>
    </row>
    <row r="489" spans="11:39">
      <c r="K489" s="298"/>
      <c r="R489" s="298"/>
      <c r="Y489" s="298"/>
      <c r="AF489" s="298"/>
      <c r="AM489" s="298"/>
    </row>
    <row r="490" spans="11:39">
      <c r="K490" s="298"/>
      <c r="R490" s="298"/>
      <c r="Y490" s="298"/>
      <c r="AF490" s="298"/>
      <c r="AM490" s="298"/>
    </row>
    <row r="491" spans="11:39">
      <c r="K491" s="298"/>
      <c r="R491" s="298"/>
      <c r="Y491" s="298"/>
      <c r="AF491" s="298"/>
      <c r="AM491" s="298"/>
    </row>
    <row r="492" spans="11:39">
      <c r="K492" s="298"/>
      <c r="R492" s="298"/>
      <c r="Y492" s="298"/>
      <c r="AF492" s="298"/>
      <c r="AM492" s="298"/>
    </row>
    <row r="493" spans="11:39">
      <c r="K493" s="298"/>
      <c r="R493" s="298"/>
      <c r="Y493" s="298"/>
      <c r="AF493" s="298"/>
      <c r="AM493" s="298"/>
    </row>
    <row r="494" spans="11:39">
      <c r="K494" s="298"/>
      <c r="R494" s="298"/>
      <c r="Y494" s="298"/>
      <c r="AF494" s="298"/>
      <c r="AM494" s="298"/>
    </row>
    <row r="495" spans="11:39">
      <c r="K495" s="298"/>
      <c r="R495" s="298"/>
      <c r="Y495" s="298"/>
      <c r="AF495" s="298"/>
      <c r="AM495" s="298"/>
    </row>
    <row r="496" spans="11:39">
      <c r="K496" s="298"/>
      <c r="R496" s="298"/>
      <c r="Y496" s="298"/>
      <c r="AF496" s="298"/>
      <c r="AM496" s="298"/>
    </row>
    <row r="497" spans="11:39">
      <c r="K497" s="298"/>
      <c r="R497" s="298"/>
      <c r="Y497" s="298"/>
      <c r="AF497" s="298"/>
      <c r="AM497" s="298"/>
    </row>
    <row r="498" spans="11:39">
      <c r="K498" s="298"/>
      <c r="R498" s="298"/>
      <c r="Y498" s="298"/>
      <c r="AF498" s="298"/>
      <c r="AM498" s="298"/>
    </row>
    <row r="499" spans="11:39">
      <c r="K499" s="298"/>
      <c r="R499" s="298"/>
      <c r="Y499" s="298"/>
      <c r="AF499" s="298"/>
      <c r="AM499" s="298"/>
    </row>
    <row r="500" spans="11:39">
      <c r="K500" s="298"/>
      <c r="R500" s="298"/>
      <c r="Y500" s="298"/>
      <c r="AF500" s="298"/>
      <c r="AM500" s="298"/>
    </row>
    <row r="501" spans="11:39">
      <c r="K501" s="298"/>
      <c r="R501" s="298"/>
      <c r="Y501" s="298"/>
      <c r="AF501" s="298"/>
      <c r="AM501" s="298"/>
    </row>
    <row r="502" spans="11:39">
      <c r="K502" s="298"/>
      <c r="R502" s="298"/>
      <c r="Y502" s="298"/>
      <c r="AF502" s="298"/>
      <c r="AM502" s="298"/>
    </row>
    <row r="503" spans="11:39">
      <c r="K503" s="298"/>
      <c r="R503" s="298"/>
      <c r="Y503" s="298"/>
      <c r="AF503" s="298"/>
      <c r="AM503" s="298"/>
    </row>
    <row r="504" spans="11:39">
      <c r="K504" s="298"/>
      <c r="R504" s="298"/>
      <c r="Y504" s="298"/>
      <c r="AF504" s="298"/>
      <c r="AM504" s="298"/>
    </row>
    <row r="505" spans="11:39">
      <c r="K505" s="298"/>
      <c r="R505" s="298"/>
      <c r="Y505" s="298"/>
      <c r="AF505" s="298"/>
      <c r="AM505" s="298"/>
    </row>
    <row r="506" spans="11:39">
      <c r="K506" s="298"/>
      <c r="R506" s="298"/>
      <c r="Y506" s="298"/>
      <c r="AF506" s="298"/>
      <c r="AM506" s="298"/>
    </row>
    <row r="507" spans="11:39">
      <c r="K507" s="298"/>
      <c r="R507" s="298"/>
      <c r="Y507" s="298"/>
      <c r="AF507" s="298"/>
      <c r="AM507" s="298"/>
    </row>
    <row r="508" spans="11:39">
      <c r="K508" s="298"/>
      <c r="R508" s="298"/>
      <c r="Y508" s="298"/>
      <c r="AF508" s="298"/>
      <c r="AM508" s="298"/>
    </row>
    <row r="509" spans="11:39">
      <c r="K509" s="298"/>
      <c r="R509" s="298"/>
      <c r="Y509" s="298"/>
      <c r="AF509" s="298"/>
      <c r="AM509" s="298"/>
    </row>
    <row r="510" spans="11:39">
      <c r="K510" s="298"/>
      <c r="R510" s="298"/>
      <c r="Y510" s="298"/>
      <c r="AF510" s="298"/>
      <c r="AM510" s="298"/>
    </row>
    <row r="511" spans="11:39">
      <c r="K511" s="298"/>
      <c r="R511" s="298"/>
      <c r="Y511" s="298"/>
      <c r="AF511" s="298"/>
      <c r="AM511" s="298"/>
    </row>
    <row r="512" spans="11:39">
      <c r="K512" s="298"/>
      <c r="R512" s="298"/>
      <c r="Y512" s="298"/>
      <c r="AF512" s="298"/>
      <c r="AM512" s="298"/>
    </row>
    <row r="513" spans="11:39">
      <c r="K513" s="298"/>
      <c r="R513" s="298"/>
      <c r="Y513" s="298"/>
      <c r="AF513" s="298"/>
      <c r="AM513" s="298"/>
    </row>
    <row r="514" spans="11:39">
      <c r="K514" s="298"/>
      <c r="R514" s="298"/>
      <c r="Y514" s="298"/>
      <c r="AF514" s="298"/>
      <c r="AM514" s="298"/>
    </row>
    <row r="515" spans="11:39">
      <c r="K515" s="298"/>
      <c r="R515" s="298"/>
      <c r="Y515" s="298"/>
      <c r="AF515" s="298"/>
      <c r="AM515" s="298"/>
    </row>
    <row r="516" spans="11:39">
      <c r="K516" s="298"/>
      <c r="R516" s="298"/>
      <c r="Y516" s="298"/>
      <c r="AF516" s="298"/>
      <c r="AM516" s="298"/>
    </row>
    <row r="517" spans="11:39">
      <c r="K517" s="298"/>
      <c r="R517" s="298"/>
      <c r="Y517" s="298"/>
      <c r="AF517" s="298"/>
      <c r="AM517" s="298"/>
    </row>
    <row r="518" spans="11:39">
      <c r="K518" s="298"/>
      <c r="R518" s="298"/>
      <c r="Y518" s="298"/>
      <c r="AF518" s="298"/>
      <c r="AM518" s="298"/>
    </row>
    <row r="519" spans="11:39">
      <c r="K519" s="298"/>
      <c r="R519" s="298"/>
      <c r="Y519" s="298"/>
      <c r="AF519" s="298"/>
      <c r="AM519" s="298"/>
    </row>
    <row r="520" spans="11:39">
      <c r="K520" s="298"/>
      <c r="R520" s="298"/>
      <c r="Y520" s="298"/>
      <c r="AF520" s="298"/>
      <c r="AM520" s="298"/>
    </row>
    <row r="521" spans="11:39">
      <c r="K521" s="298"/>
      <c r="R521" s="298"/>
      <c r="Y521" s="298"/>
      <c r="AF521" s="298"/>
      <c r="AM521" s="298"/>
    </row>
    <row r="522" spans="11:39">
      <c r="K522" s="298"/>
      <c r="R522" s="298"/>
      <c r="Y522" s="298"/>
      <c r="AF522" s="298"/>
      <c r="AM522" s="298"/>
    </row>
    <row r="523" spans="11:39">
      <c r="K523" s="298"/>
      <c r="R523" s="298"/>
      <c r="Y523" s="298"/>
      <c r="AF523" s="298"/>
      <c r="AM523" s="298"/>
    </row>
    <row r="524" spans="11:39">
      <c r="K524" s="298"/>
      <c r="R524" s="298"/>
      <c r="Y524" s="298"/>
      <c r="AF524" s="298"/>
      <c r="AM524" s="298"/>
    </row>
    <row r="525" spans="11:39">
      <c r="K525" s="298"/>
      <c r="R525" s="298"/>
      <c r="Y525" s="298"/>
      <c r="AF525" s="298"/>
      <c r="AM525" s="298"/>
    </row>
    <row r="526" spans="11:39">
      <c r="K526" s="298"/>
      <c r="R526" s="298"/>
      <c r="Y526" s="298"/>
      <c r="AF526" s="298"/>
      <c r="AM526" s="298"/>
    </row>
    <row r="527" spans="11:39">
      <c r="K527" s="298"/>
      <c r="R527" s="298"/>
      <c r="Y527" s="298"/>
      <c r="AF527" s="298"/>
      <c r="AM527" s="298"/>
    </row>
    <row r="528" spans="11:39">
      <c r="K528" s="298"/>
      <c r="R528" s="298"/>
      <c r="Y528" s="298"/>
      <c r="AF528" s="298"/>
      <c r="AM528" s="298"/>
    </row>
    <row r="529" spans="11:39">
      <c r="K529" s="298"/>
      <c r="R529" s="298"/>
      <c r="Y529" s="298"/>
      <c r="AF529" s="298"/>
      <c r="AM529" s="298"/>
    </row>
    <row r="530" spans="11:39">
      <c r="K530" s="298"/>
      <c r="R530" s="298"/>
      <c r="Y530" s="298"/>
      <c r="AF530" s="298"/>
      <c r="AM530" s="298"/>
    </row>
    <row r="531" spans="11:39">
      <c r="K531" s="298"/>
      <c r="R531" s="298"/>
      <c r="Y531" s="298"/>
      <c r="AF531" s="298"/>
      <c r="AM531" s="298"/>
    </row>
    <row r="532" spans="11:39">
      <c r="K532" s="298"/>
      <c r="R532" s="298"/>
      <c r="Y532" s="298"/>
      <c r="AF532" s="298"/>
      <c r="AM532" s="298"/>
    </row>
    <row r="533" spans="11:39">
      <c r="K533" s="298"/>
      <c r="R533" s="298"/>
      <c r="Y533" s="298"/>
      <c r="AF533" s="298"/>
      <c r="AM533" s="298"/>
    </row>
    <row r="534" spans="11:39">
      <c r="K534" s="298"/>
      <c r="R534" s="298"/>
      <c r="Y534" s="298"/>
      <c r="AF534" s="298"/>
      <c r="AM534" s="298"/>
    </row>
    <row r="535" spans="11:39">
      <c r="K535" s="298"/>
      <c r="R535" s="298"/>
      <c r="Y535" s="298"/>
      <c r="AF535" s="298"/>
      <c r="AM535" s="298"/>
    </row>
    <row r="536" spans="11:39">
      <c r="K536" s="298"/>
      <c r="R536" s="298"/>
      <c r="Y536" s="298"/>
      <c r="AF536" s="298"/>
      <c r="AM536" s="298"/>
    </row>
    <row r="537" spans="11:39">
      <c r="K537" s="298"/>
      <c r="R537" s="298"/>
      <c r="Y537" s="298"/>
      <c r="AF537" s="298"/>
      <c r="AM537" s="298"/>
    </row>
    <row r="538" spans="11:39">
      <c r="K538" s="298"/>
      <c r="R538" s="298"/>
      <c r="Y538" s="298"/>
      <c r="AF538" s="298"/>
      <c r="AM538" s="298"/>
    </row>
    <row r="539" spans="11:39">
      <c r="K539" s="298"/>
      <c r="R539" s="298"/>
      <c r="Y539" s="298"/>
      <c r="AF539" s="298"/>
      <c r="AM539" s="298"/>
    </row>
    <row r="540" spans="11:39">
      <c r="K540" s="298"/>
      <c r="R540" s="298"/>
      <c r="Y540" s="298"/>
      <c r="AF540" s="298"/>
      <c r="AM540" s="298"/>
    </row>
    <row r="541" spans="11:39">
      <c r="K541" s="298"/>
      <c r="R541" s="298"/>
      <c r="Y541" s="298"/>
      <c r="AF541" s="298"/>
      <c r="AM541" s="298"/>
    </row>
    <row r="542" spans="11:39">
      <c r="K542" s="298"/>
      <c r="R542" s="298"/>
      <c r="Y542" s="298"/>
      <c r="AF542" s="298"/>
      <c r="AM542" s="298"/>
    </row>
    <row r="543" spans="11:39">
      <c r="K543" s="298"/>
      <c r="R543" s="298"/>
      <c r="Y543" s="298"/>
      <c r="AF543" s="298"/>
      <c r="AM543" s="298"/>
    </row>
    <row r="544" spans="11:39">
      <c r="K544" s="298"/>
      <c r="R544" s="298"/>
      <c r="Y544" s="298"/>
      <c r="AF544" s="298"/>
      <c r="AM544" s="298"/>
    </row>
    <row r="545" spans="11:39">
      <c r="K545" s="298"/>
      <c r="R545" s="298"/>
      <c r="Y545" s="298"/>
      <c r="AF545" s="298"/>
      <c r="AM545" s="298"/>
    </row>
    <row r="546" spans="11:39">
      <c r="K546" s="298"/>
      <c r="R546" s="298"/>
      <c r="Y546" s="298"/>
      <c r="AF546" s="298"/>
      <c r="AM546" s="298"/>
    </row>
    <row r="547" spans="11:39">
      <c r="K547" s="298"/>
      <c r="R547" s="298"/>
      <c r="Y547" s="298"/>
      <c r="AF547" s="298"/>
      <c r="AM547" s="298"/>
    </row>
    <row r="548" spans="11:39">
      <c r="K548" s="298"/>
      <c r="R548" s="298"/>
      <c r="Y548" s="298"/>
      <c r="AF548" s="298"/>
      <c r="AM548" s="298"/>
    </row>
    <row r="549" spans="11:39">
      <c r="K549" s="298"/>
      <c r="R549" s="298"/>
      <c r="Y549" s="298"/>
      <c r="AF549" s="298"/>
      <c r="AM549" s="298"/>
    </row>
    <row r="550" spans="11:39">
      <c r="K550" s="298"/>
      <c r="R550" s="298"/>
      <c r="Y550" s="298"/>
      <c r="AF550" s="298"/>
      <c r="AM550" s="298"/>
    </row>
    <row r="551" spans="11:39">
      <c r="K551" s="298"/>
      <c r="R551" s="298"/>
      <c r="Y551" s="298"/>
      <c r="AF551" s="298"/>
      <c r="AM551" s="298"/>
    </row>
    <row r="552" spans="11:39">
      <c r="K552" s="298"/>
      <c r="R552" s="298"/>
      <c r="Y552" s="298"/>
      <c r="AF552" s="298"/>
      <c r="AM552" s="298"/>
    </row>
    <row r="553" spans="11:39">
      <c r="K553" s="298"/>
      <c r="R553" s="298"/>
      <c r="Y553" s="298"/>
      <c r="AF553" s="298"/>
      <c r="AM553" s="298"/>
    </row>
    <row r="554" spans="11:39">
      <c r="K554" s="298"/>
      <c r="R554" s="298"/>
      <c r="Y554" s="298"/>
      <c r="AF554" s="298"/>
      <c r="AM554" s="298"/>
    </row>
    <row r="555" spans="11:39">
      <c r="K555" s="298"/>
      <c r="R555" s="298"/>
      <c r="Y555" s="298"/>
      <c r="AF555" s="298"/>
      <c r="AM555" s="298"/>
    </row>
    <row r="556" spans="11:39">
      <c r="K556" s="298"/>
      <c r="R556" s="298"/>
      <c r="Y556" s="298"/>
      <c r="AF556" s="298"/>
      <c r="AM556" s="298"/>
    </row>
    <row r="557" spans="11:39">
      <c r="K557" s="298"/>
      <c r="R557" s="298"/>
      <c r="Y557" s="298"/>
      <c r="AF557" s="298"/>
      <c r="AM557" s="298"/>
    </row>
    <row r="558" spans="11:39">
      <c r="K558" s="298"/>
      <c r="R558" s="298"/>
      <c r="Y558" s="298"/>
      <c r="AF558" s="298"/>
      <c r="AM558" s="298"/>
    </row>
    <row r="559" spans="11:39">
      <c r="K559" s="298"/>
      <c r="R559" s="298"/>
      <c r="Y559" s="298"/>
      <c r="AF559" s="298"/>
      <c r="AM559" s="298"/>
    </row>
    <row r="560" spans="11:39">
      <c r="K560" s="298"/>
      <c r="R560" s="298"/>
      <c r="Y560" s="298"/>
      <c r="AF560" s="298"/>
      <c r="AM560" s="298"/>
    </row>
    <row r="561" spans="11:39">
      <c r="K561" s="298"/>
      <c r="R561" s="298"/>
      <c r="Y561" s="298"/>
      <c r="AF561" s="298"/>
      <c r="AM561" s="298"/>
    </row>
    <row r="562" spans="11:39">
      <c r="K562" s="298"/>
      <c r="R562" s="298"/>
      <c r="Y562" s="298"/>
      <c r="AF562" s="298"/>
      <c r="AM562" s="298"/>
    </row>
    <row r="563" spans="11:39">
      <c r="K563" s="298"/>
      <c r="R563" s="298"/>
      <c r="Y563" s="298"/>
      <c r="AF563" s="298"/>
      <c r="AM563" s="298"/>
    </row>
    <row r="564" spans="11:39">
      <c r="K564" s="298"/>
      <c r="R564" s="298"/>
      <c r="Y564" s="298"/>
      <c r="AF564" s="298"/>
      <c r="AM564" s="298"/>
    </row>
    <row r="565" spans="11:39">
      <c r="K565" s="298"/>
      <c r="R565" s="298"/>
      <c r="Y565" s="298"/>
      <c r="AF565" s="298"/>
      <c r="AM565" s="298"/>
    </row>
    <row r="566" spans="11:39">
      <c r="K566" s="298"/>
      <c r="R566" s="298"/>
      <c r="Y566" s="298"/>
      <c r="AF566" s="298"/>
      <c r="AM566" s="298"/>
    </row>
    <row r="567" spans="11:39">
      <c r="K567" s="298"/>
      <c r="R567" s="298"/>
      <c r="Y567" s="298"/>
      <c r="AF567" s="298"/>
      <c r="AM567" s="298"/>
    </row>
    <row r="568" spans="11:39">
      <c r="K568" s="298"/>
      <c r="R568" s="298"/>
      <c r="Y568" s="298"/>
      <c r="AF568" s="298"/>
      <c r="AM568" s="298"/>
    </row>
    <row r="569" spans="11:39">
      <c r="K569" s="298"/>
      <c r="R569" s="298"/>
      <c r="Y569" s="298"/>
      <c r="AF569" s="298"/>
      <c r="AM569" s="298"/>
    </row>
    <row r="570" spans="11:39">
      <c r="K570" s="298"/>
      <c r="R570" s="298"/>
      <c r="Y570" s="298"/>
      <c r="AF570" s="298"/>
      <c r="AM570" s="298"/>
    </row>
    <row r="571" spans="11:39">
      <c r="K571" s="298"/>
      <c r="R571" s="298"/>
      <c r="Y571" s="298"/>
      <c r="AF571" s="298"/>
      <c r="AM571" s="298"/>
    </row>
    <row r="572" spans="11:39">
      <c r="K572" s="298"/>
      <c r="R572" s="298"/>
      <c r="Y572" s="298"/>
      <c r="AF572" s="298"/>
      <c r="AM572" s="298"/>
    </row>
    <row r="573" spans="11:39">
      <c r="K573" s="298"/>
      <c r="R573" s="298"/>
      <c r="Y573" s="298"/>
      <c r="AF573" s="298"/>
      <c r="AM573" s="298"/>
    </row>
    <row r="574" spans="11:39">
      <c r="K574" s="298"/>
      <c r="R574" s="298"/>
      <c r="Y574" s="298"/>
      <c r="AF574" s="298"/>
      <c r="AM574" s="298"/>
    </row>
    <row r="575" spans="11:39">
      <c r="K575" s="298"/>
      <c r="R575" s="298"/>
      <c r="Y575" s="298"/>
      <c r="AF575" s="298"/>
      <c r="AM575" s="298"/>
    </row>
    <row r="576" spans="11:39">
      <c r="K576" s="298"/>
      <c r="R576" s="298"/>
      <c r="Y576" s="298"/>
      <c r="AF576" s="298"/>
      <c r="AM576" s="298"/>
    </row>
    <row r="577" spans="11:39">
      <c r="K577" s="298"/>
      <c r="R577" s="298"/>
      <c r="Y577" s="298"/>
      <c r="AF577" s="298"/>
      <c r="AM577" s="298"/>
    </row>
    <row r="578" spans="11:39">
      <c r="K578" s="298"/>
      <c r="R578" s="298"/>
      <c r="Y578" s="298"/>
      <c r="AF578" s="298"/>
      <c r="AM578" s="298"/>
    </row>
    <row r="579" spans="11:39">
      <c r="K579" s="298"/>
      <c r="R579" s="298"/>
      <c r="Y579" s="298"/>
      <c r="AF579" s="298"/>
      <c r="AM579" s="298"/>
    </row>
    <row r="580" spans="11:39">
      <c r="K580" s="298"/>
      <c r="R580" s="298"/>
      <c r="Y580" s="298"/>
      <c r="AF580" s="298"/>
      <c r="AM580" s="298"/>
    </row>
    <row r="581" spans="11:39">
      <c r="K581" s="298"/>
      <c r="R581" s="298"/>
      <c r="Y581" s="298"/>
      <c r="AF581" s="298"/>
      <c r="AM581" s="298"/>
    </row>
    <row r="582" spans="11:39">
      <c r="K582" s="298"/>
      <c r="R582" s="298"/>
      <c r="Y582" s="298"/>
      <c r="AF582" s="298"/>
      <c r="AM582" s="298"/>
    </row>
    <row r="583" spans="11:39">
      <c r="K583" s="298"/>
      <c r="R583" s="298"/>
      <c r="Y583" s="298"/>
      <c r="AF583" s="298"/>
      <c r="AM583" s="298"/>
    </row>
    <row r="584" spans="11:39">
      <c r="K584" s="298"/>
      <c r="R584" s="298"/>
      <c r="Y584" s="298"/>
      <c r="AF584" s="298"/>
      <c r="AM584" s="298"/>
    </row>
    <row r="585" spans="11:39">
      <c r="K585" s="298"/>
      <c r="R585" s="298"/>
      <c r="Y585" s="298"/>
      <c r="AF585" s="298"/>
      <c r="AM585" s="298"/>
    </row>
    <row r="586" spans="11:39">
      <c r="K586" s="298"/>
      <c r="R586" s="298"/>
      <c r="Y586" s="298"/>
      <c r="AF586" s="298"/>
      <c r="AM586" s="298"/>
    </row>
    <row r="587" spans="11:39">
      <c r="K587" s="298"/>
      <c r="R587" s="298"/>
      <c r="Y587" s="298"/>
      <c r="AF587" s="298"/>
      <c r="AM587" s="298"/>
    </row>
    <row r="588" spans="11:39">
      <c r="K588" s="298"/>
      <c r="R588" s="298"/>
      <c r="Y588" s="298"/>
      <c r="AF588" s="298"/>
      <c r="AM588" s="298"/>
    </row>
    <row r="589" spans="11:39">
      <c r="K589" s="298"/>
      <c r="R589" s="298"/>
      <c r="Y589" s="298"/>
      <c r="AF589" s="298"/>
      <c r="AM589" s="298"/>
    </row>
    <row r="590" spans="11:39">
      <c r="K590" s="298"/>
      <c r="R590" s="298"/>
      <c r="Y590" s="298"/>
      <c r="AF590" s="298"/>
      <c r="AM590" s="298"/>
    </row>
    <row r="591" spans="11:39">
      <c r="K591" s="298"/>
      <c r="R591" s="298"/>
      <c r="Y591" s="298"/>
      <c r="AF591" s="298"/>
      <c r="AM591" s="298"/>
    </row>
    <row r="592" spans="11:39">
      <c r="K592" s="298"/>
      <c r="R592" s="298"/>
      <c r="Y592" s="298"/>
      <c r="AF592" s="298"/>
      <c r="AM592" s="298"/>
    </row>
    <row r="593" spans="11:39">
      <c r="K593" s="298"/>
      <c r="R593" s="298"/>
      <c r="Y593" s="298"/>
      <c r="AF593" s="298"/>
      <c r="AM593" s="298"/>
    </row>
    <row r="594" spans="11:39">
      <c r="K594" s="298"/>
      <c r="R594" s="298"/>
      <c r="Y594" s="298"/>
      <c r="AF594" s="298"/>
      <c r="AM594" s="298"/>
    </row>
    <row r="595" spans="11:39">
      <c r="K595" s="298"/>
      <c r="R595" s="298"/>
      <c r="Y595" s="298"/>
      <c r="AF595" s="298"/>
      <c r="AM595" s="298"/>
    </row>
    <row r="596" spans="11:39">
      <c r="K596" s="298"/>
      <c r="R596" s="298"/>
      <c r="Y596" s="298"/>
      <c r="AF596" s="298"/>
      <c r="AM596" s="298"/>
    </row>
    <row r="597" spans="11:39">
      <c r="K597" s="298"/>
      <c r="R597" s="298"/>
      <c r="Y597" s="298"/>
      <c r="AF597" s="298"/>
      <c r="AM597" s="298"/>
    </row>
    <row r="598" spans="11:39">
      <c r="K598" s="298"/>
      <c r="R598" s="298"/>
      <c r="Y598" s="298"/>
      <c r="AF598" s="298"/>
      <c r="AM598" s="298"/>
    </row>
    <row r="599" spans="11:39">
      <c r="K599" s="298"/>
      <c r="R599" s="298"/>
      <c r="Y599" s="298"/>
      <c r="AF599" s="298"/>
      <c r="AM599" s="298"/>
    </row>
    <row r="600" spans="11:39">
      <c r="K600" s="298"/>
      <c r="R600" s="298"/>
      <c r="Y600" s="298"/>
      <c r="AF600" s="298"/>
      <c r="AM600" s="298"/>
    </row>
    <row r="601" spans="11:39">
      <c r="K601" s="298"/>
      <c r="R601" s="298"/>
      <c r="Y601" s="298"/>
      <c r="AF601" s="298"/>
      <c r="AM601" s="298"/>
    </row>
    <row r="602" spans="11:39">
      <c r="K602" s="298"/>
      <c r="R602" s="298"/>
      <c r="Y602" s="298"/>
      <c r="AF602" s="298"/>
      <c r="AM602" s="298"/>
    </row>
    <row r="603" spans="11:39">
      <c r="K603" s="298"/>
      <c r="R603" s="298"/>
      <c r="Y603" s="298"/>
      <c r="AF603" s="298"/>
      <c r="AM603" s="298"/>
    </row>
    <row r="604" spans="11:39">
      <c r="K604" s="298"/>
      <c r="R604" s="298"/>
      <c r="Y604" s="298"/>
      <c r="AF604" s="298"/>
      <c r="AM604" s="298"/>
    </row>
    <row r="605" spans="11:39">
      <c r="K605" s="298"/>
      <c r="R605" s="298"/>
      <c r="Y605" s="298"/>
      <c r="AF605" s="298"/>
      <c r="AM605" s="298"/>
    </row>
    <row r="606" spans="11:39">
      <c r="K606" s="298"/>
      <c r="R606" s="298"/>
      <c r="Y606" s="298"/>
      <c r="AF606" s="298"/>
      <c r="AM606" s="298"/>
    </row>
    <row r="607" spans="11:39">
      <c r="K607" s="298"/>
      <c r="R607" s="298"/>
      <c r="Y607" s="298"/>
      <c r="AF607" s="298"/>
      <c r="AM607" s="298"/>
    </row>
    <row r="608" spans="11:39">
      <c r="K608" s="298"/>
      <c r="R608" s="298"/>
      <c r="Y608" s="298"/>
      <c r="AF608" s="298"/>
      <c r="AM608" s="298"/>
    </row>
    <row r="609" spans="11:39">
      <c r="K609" s="298"/>
      <c r="R609" s="298"/>
      <c r="Y609" s="298"/>
      <c r="AF609" s="298"/>
      <c r="AM609" s="298"/>
    </row>
    <row r="610" spans="11:39">
      <c r="K610" s="298"/>
      <c r="R610" s="298"/>
      <c r="Y610" s="298"/>
      <c r="AF610" s="298"/>
      <c r="AM610" s="298"/>
    </row>
    <row r="611" spans="11:39">
      <c r="K611" s="298"/>
      <c r="R611" s="298"/>
      <c r="Y611" s="298"/>
      <c r="AF611" s="298"/>
      <c r="AM611" s="298"/>
    </row>
    <row r="612" spans="11:39">
      <c r="K612" s="298"/>
      <c r="R612" s="298"/>
      <c r="Y612" s="298"/>
      <c r="AF612" s="298"/>
      <c r="AM612" s="298"/>
    </row>
    <row r="613" spans="11:39">
      <c r="K613" s="298"/>
      <c r="R613" s="298"/>
      <c r="Y613" s="298"/>
      <c r="AF613" s="298"/>
      <c r="AM613" s="298"/>
    </row>
    <row r="614" spans="11:39">
      <c r="K614" s="298"/>
      <c r="R614" s="298"/>
      <c r="Y614" s="298"/>
      <c r="AF614" s="298"/>
      <c r="AM614" s="298"/>
    </row>
    <row r="615" spans="11:39">
      <c r="K615" s="298"/>
      <c r="R615" s="298"/>
      <c r="Y615" s="298"/>
      <c r="AF615" s="298"/>
      <c r="AM615" s="298"/>
    </row>
    <row r="616" spans="11:39">
      <c r="K616" s="298"/>
      <c r="R616" s="298"/>
      <c r="Y616" s="298"/>
      <c r="AF616" s="298"/>
      <c r="AM616" s="298"/>
    </row>
    <row r="617" spans="11:39">
      <c r="K617" s="298"/>
      <c r="R617" s="298"/>
      <c r="Y617" s="298"/>
      <c r="AF617" s="298"/>
      <c r="AM617" s="298"/>
    </row>
    <row r="618" spans="11:39">
      <c r="K618" s="298"/>
      <c r="R618" s="298"/>
      <c r="Y618" s="298"/>
      <c r="AF618" s="298"/>
      <c r="AM618" s="298"/>
    </row>
    <row r="619" spans="11:39">
      <c r="K619" s="298"/>
      <c r="R619" s="298"/>
      <c r="Y619" s="298"/>
      <c r="AF619" s="298"/>
      <c r="AM619" s="298"/>
    </row>
    <row r="620" spans="11:39">
      <c r="K620" s="298"/>
      <c r="R620" s="298"/>
      <c r="Y620" s="298"/>
      <c r="AF620" s="298"/>
      <c r="AM620" s="298"/>
    </row>
    <row r="621" spans="11:39">
      <c r="K621" s="298"/>
      <c r="R621" s="298"/>
      <c r="Y621" s="298"/>
      <c r="AF621" s="298"/>
      <c r="AM621" s="298"/>
    </row>
    <row r="622" spans="11:39">
      <c r="K622" s="298"/>
      <c r="R622" s="298"/>
      <c r="Y622" s="298"/>
      <c r="AF622" s="298"/>
      <c r="AM622" s="298"/>
    </row>
    <row r="623" spans="11:39">
      <c r="K623" s="298"/>
      <c r="R623" s="298"/>
      <c r="Y623" s="298"/>
      <c r="AF623" s="298"/>
      <c r="AM623" s="298"/>
    </row>
    <row r="624" spans="11:39">
      <c r="K624" s="298"/>
      <c r="R624" s="298"/>
      <c r="Y624" s="298"/>
      <c r="AF624" s="298"/>
      <c r="AM624" s="298"/>
    </row>
    <row r="625" spans="11:39">
      <c r="K625" s="298"/>
      <c r="R625" s="298"/>
      <c r="Y625" s="298"/>
      <c r="AF625" s="298"/>
      <c r="AM625" s="298"/>
    </row>
    <row r="626" spans="11:39">
      <c r="K626" s="298"/>
      <c r="R626" s="298"/>
      <c r="Y626" s="298"/>
      <c r="AF626" s="298"/>
      <c r="AM626" s="298"/>
    </row>
    <row r="627" spans="11:39">
      <c r="K627" s="298"/>
      <c r="R627" s="298"/>
      <c r="Y627" s="298"/>
      <c r="AF627" s="298"/>
      <c r="AM627" s="298"/>
    </row>
    <row r="628" spans="11:39">
      <c r="K628" s="298"/>
      <c r="R628" s="298"/>
      <c r="Y628" s="298"/>
      <c r="AF628" s="298"/>
      <c r="AM628" s="298"/>
    </row>
    <row r="629" spans="11:39">
      <c r="K629" s="298"/>
      <c r="R629" s="298"/>
      <c r="Y629" s="298"/>
      <c r="AF629" s="298"/>
      <c r="AM629" s="298"/>
    </row>
    <row r="630" spans="11:39">
      <c r="K630" s="298"/>
      <c r="R630" s="298"/>
      <c r="Y630" s="298"/>
      <c r="AF630" s="298"/>
      <c r="AM630" s="298"/>
    </row>
    <row r="631" spans="11:39">
      <c r="K631" s="298"/>
      <c r="R631" s="298"/>
      <c r="Y631" s="298"/>
      <c r="AF631" s="298"/>
      <c r="AM631" s="298"/>
    </row>
    <row r="632" spans="11:39">
      <c r="K632" s="298"/>
      <c r="R632" s="298"/>
      <c r="Y632" s="298"/>
      <c r="AF632" s="298"/>
      <c r="AM632" s="298"/>
    </row>
    <row r="633" spans="11:39">
      <c r="K633" s="298"/>
      <c r="R633" s="298"/>
      <c r="Y633" s="298"/>
      <c r="AF633" s="298"/>
      <c r="AM633" s="298"/>
    </row>
    <row r="634" spans="11:39">
      <c r="K634" s="298"/>
      <c r="R634" s="298"/>
      <c r="Y634" s="298"/>
      <c r="AF634" s="298"/>
      <c r="AM634" s="298"/>
    </row>
    <row r="635" spans="11:39">
      <c r="K635" s="298"/>
      <c r="R635" s="298"/>
      <c r="Y635" s="298"/>
      <c r="AF635" s="298"/>
      <c r="AM635" s="298"/>
    </row>
    <row r="636" spans="11:39">
      <c r="K636" s="298"/>
      <c r="R636" s="298"/>
      <c r="Y636" s="298"/>
      <c r="AF636" s="298"/>
      <c r="AM636" s="298"/>
    </row>
    <row r="637" spans="11:39">
      <c r="K637" s="298"/>
      <c r="R637" s="298"/>
      <c r="Y637" s="298"/>
      <c r="AF637" s="298"/>
      <c r="AM637" s="298"/>
    </row>
    <row r="638" spans="11:39">
      <c r="K638" s="298"/>
      <c r="R638" s="298"/>
      <c r="Y638" s="298"/>
      <c r="AF638" s="298"/>
      <c r="AM638" s="298"/>
    </row>
    <row r="639" spans="11:39">
      <c r="K639" s="298"/>
      <c r="R639" s="298"/>
      <c r="Y639" s="298"/>
      <c r="AF639" s="298"/>
      <c r="AM639" s="298"/>
    </row>
    <row r="640" spans="11:39">
      <c r="K640" s="298"/>
      <c r="R640" s="298"/>
      <c r="Y640" s="298"/>
      <c r="AF640" s="298"/>
      <c r="AM640" s="298"/>
    </row>
    <row r="641" spans="11:39">
      <c r="K641" s="298"/>
      <c r="R641" s="298"/>
      <c r="Y641" s="298"/>
      <c r="AF641" s="298"/>
      <c r="AM641" s="298"/>
    </row>
    <row r="642" spans="11:39">
      <c r="K642" s="298"/>
      <c r="R642" s="298"/>
      <c r="Y642" s="298"/>
      <c r="AF642" s="298"/>
      <c r="AM642" s="298"/>
    </row>
    <row r="643" spans="11:39">
      <c r="K643" s="298"/>
      <c r="R643" s="298"/>
      <c r="Y643" s="298"/>
      <c r="AF643" s="298"/>
      <c r="AM643" s="298"/>
    </row>
    <row r="644" spans="11:39">
      <c r="K644" s="298"/>
      <c r="R644" s="298"/>
      <c r="Y644" s="298"/>
      <c r="AF644" s="298"/>
      <c r="AM644" s="298"/>
    </row>
    <row r="645" spans="11:39">
      <c r="K645" s="298"/>
      <c r="R645" s="298"/>
      <c r="Y645" s="298"/>
      <c r="AF645" s="298"/>
      <c r="AM645" s="298"/>
    </row>
    <row r="646" spans="11:39">
      <c r="K646" s="298"/>
      <c r="R646" s="298"/>
      <c r="Y646" s="298"/>
      <c r="AF646" s="298"/>
      <c r="AM646" s="298"/>
    </row>
    <row r="647" spans="11:39">
      <c r="K647" s="298"/>
      <c r="R647" s="298"/>
      <c r="Y647" s="298"/>
      <c r="AF647" s="298"/>
      <c r="AM647" s="298"/>
    </row>
    <row r="648" spans="11:39">
      <c r="K648" s="298"/>
      <c r="R648" s="298"/>
      <c r="Y648" s="298"/>
      <c r="AF648" s="298"/>
      <c r="AM648" s="298"/>
    </row>
    <row r="649" spans="11:39">
      <c r="K649" s="298"/>
      <c r="R649" s="298"/>
      <c r="Y649" s="298"/>
      <c r="AF649" s="298"/>
      <c r="AM649" s="298"/>
    </row>
    <row r="650" spans="11:39">
      <c r="K650" s="298"/>
      <c r="R650" s="298"/>
      <c r="Y650" s="298"/>
      <c r="AF650" s="298"/>
      <c r="AM650" s="298"/>
    </row>
    <row r="651" spans="11:39">
      <c r="K651" s="298"/>
      <c r="R651" s="298"/>
      <c r="Y651" s="298"/>
      <c r="AF651" s="298"/>
      <c r="AM651" s="298"/>
    </row>
    <row r="652" spans="11:39">
      <c r="K652" s="298"/>
      <c r="R652" s="298"/>
      <c r="Y652" s="298"/>
      <c r="AF652" s="298"/>
      <c r="AM652" s="298"/>
    </row>
    <row r="653" spans="11:39">
      <c r="K653" s="298"/>
      <c r="R653" s="298"/>
      <c r="Y653" s="298"/>
      <c r="AF653" s="298"/>
      <c r="AM653" s="298"/>
    </row>
    <row r="654" spans="11:39">
      <c r="K654" s="298"/>
      <c r="R654" s="298"/>
      <c r="Y654" s="298"/>
      <c r="AF654" s="298"/>
      <c r="AM654" s="298"/>
    </row>
    <row r="655" spans="11:39">
      <c r="K655" s="298"/>
      <c r="R655" s="298"/>
      <c r="Y655" s="298"/>
      <c r="AF655" s="298"/>
      <c r="AM655" s="298"/>
    </row>
    <row r="656" spans="11:39">
      <c r="K656" s="298"/>
      <c r="R656" s="298"/>
      <c r="Y656" s="298"/>
      <c r="AF656" s="298"/>
      <c r="AM656" s="298"/>
    </row>
    <row r="657" spans="11:39">
      <c r="K657" s="298"/>
      <c r="R657" s="298"/>
      <c r="Y657" s="298"/>
      <c r="AF657" s="298"/>
      <c r="AM657" s="298"/>
    </row>
    <row r="658" spans="11:39">
      <c r="K658" s="298"/>
      <c r="R658" s="298"/>
      <c r="Y658" s="298"/>
      <c r="AF658" s="298"/>
      <c r="AM658" s="298"/>
    </row>
    <row r="659" spans="11:39">
      <c r="K659" s="298"/>
      <c r="R659" s="298"/>
      <c r="Y659" s="298"/>
      <c r="AF659" s="298"/>
      <c r="AM659" s="298"/>
    </row>
    <row r="660" spans="11:39">
      <c r="K660" s="298"/>
      <c r="R660" s="298"/>
      <c r="Y660" s="298"/>
      <c r="AF660" s="298"/>
      <c r="AM660" s="298"/>
    </row>
    <row r="661" spans="11:39">
      <c r="K661" s="298"/>
      <c r="R661" s="298"/>
      <c r="Y661" s="298"/>
      <c r="AF661" s="298"/>
      <c r="AM661" s="298"/>
    </row>
    <row r="662" spans="11:39">
      <c r="K662" s="298"/>
      <c r="R662" s="298"/>
      <c r="Y662" s="298"/>
      <c r="AF662" s="298"/>
      <c r="AM662" s="298"/>
    </row>
    <row r="663" spans="11:39">
      <c r="K663" s="298"/>
      <c r="R663" s="298"/>
      <c r="Y663" s="298"/>
      <c r="AF663" s="298"/>
      <c r="AM663" s="298"/>
    </row>
    <row r="664" spans="11:39">
      <c r="K664" s="298"/>
      <c r="R664" s="298"/>
      <c r="Y664" s="298"/>
      <c r="AF664" s="298"/>
      <c r="AM664" s="298"/>
    </row>
    <row r="665" spans="11:39">
      <c r="K665" s="298"/>
      <c r="R665" s="298"/>
      <c r="Y665" s="298"/>
      <c r="AF665" s="298"/>
      <c r="AM665" s="298"/>
    </row>
    <row r="666" spans="11:39">
      <c r="K666" s="298"/>
      <c r="R666" s="298"/>
      <c r="Y666" s="298"/>
      <c r="AF666" s="298"/>
      <c r="AM666" s="298"/>
    </row>
    <row r="667" spans="11:39">
      <c r="K667" s="298"/>
      <c r="R667" s="298"/>
      <c r="Y667" s="298"/>
      <c r="AF667" s="298"/>
      <c r="AM667" s="298"/>
    </row>
    <row r="668" spans="11:39">
      <c r="K668" s="298"/>
      <c r="R668" s="298"/>
      <c r="Y668" s="298"/>
      <c r="AF668" s="298"/>
      <c r="AM668" s="298"/>
    </row>
    <row r="669" spans="11:39">
      <c r="K669" s="298"/>
      <c r="R669" s="298"/>
      <c r="Y669" s="298"/>
      <c r="AF669" s="298"/>
      <c r="AM669" s="298"/>
    </row>
    <row r="670" spans="11:39">
      <c r="K670" s="298"/>
      <c r="R670" s="298"/>
      <c r="Y670" s="298"/>
      <c r="AF670" s="298"/>
      <c r="AM670" s="298"/>
    </row>
    <row r="671" spans="11:39">
      <c r="K671" s="298"/>
      <c r="R671" s="298"/>
      <c r="Y671" s="298"/>
      <c r="AF671" s="298"/>
      <c r="AM671" s="298"/>
    </row>
    <row r="672" spans="11:39">
      <c r="K672" s="298"/>
      <c r="R672" s="298"/>
      <c r="Y672" s="298"/>
      <c r="AF672" s="298"/>
      <c r="AM672" s="298"/>
    </row>
    <row r="673" spans="11:39">
      <c r="K673" s="298"/>
      <c r="R673" s="298"/>
      <c r="Y673" s="298"/>
      <c r="AF673" s="298"/>
      <c r="AM673" s="298"/>
    </row>
    <row r="674" spans="11:39">
      <c r="K674" s="298"/>
      <c r="R674" s="298"/>
      <c r="Y674" s="298"/>
      <c r="AF674" s="298"/>
      <c r="AM674" s="298"/>
    </row>
    <row r="675" spans="11:39">
      <c r="K675" s="298"/>
      <c r="R675" s="298"/>
      <c r="Y675" s="298"/>
      <c r="AF675" s="298"/>
      <c r="AM675" s="298"/>
    </row>
    <row r="676" spans="11:39">
      <c r="K676" s="298"/>
      <c r="R676" s="298"/>
      <c r="Y676" s="298"/>
      <c r="AF676" s="298"/>
      <c r="AM676" s="298"/>
    </row>
    <row r="677" spans="11:39">
      <c r="K677" s="298"/>
      <c r="R677" s="298"/>
      <c r="Y677" s="298"/>
      <c r="AF677" s="298"/>
      <c r="AM677" s="298"/>
    </row>
    <row r="678" spans="11:39">
      <c r="K678" s="298"/>
      <c r="R678" s="298"/>
      <c r="Y678" s="298"/>
      <c r="AF678" s="298"/>
      <c r="AM678" s="298"/>
    </row>
    <row r="679" spans="11:39">
      <c r="K679" s="298"/>
      <c r="R679" s="298"/>
      <c r="Y679" s="298"/>
      <c r="AF679" s="298"/>
      <c r="AM679" s="298"/>
    </row>
    <row r="680" spans="11:39">
      <c r="K680" s="298"/>
      <c r="R680" s="298"/>
      <c r="Y680" s="298"/>
      <c r="AF680" s="298"/>
      <c r="AM680" s="298"/>
    </row>
    <row r="681" spans="11:39">
      <c r="K681" s="298"/>
      <c r="R681" s="298"/>
      <c r="Y681" s="298"/>
      <c r="AF681" s="298"/>
      <c r="AM681" s="298"/>
    </row>
    <row r="682" spans="11:39">
      <c r="K682" s="298"/>
      <c r="R682" s="298"/>
      <c r="Y682" s="298"/>
      <c r="AF682" s="298"/>
      <c r="AM682" s="298"/>
    </row>
    <row r="683" spans="11:39">
      <c r="K683" s="298"/>
      <c r="R683" s="298"/>
      <c r="Y683" s="298"/>
      <c r="AF683" s="298"/>
      <c r="AM683" s="298"/>
    </row>
    <row r="684" spans="11:39">
      <c r="K684" s="298"/>
      <c r="R684" s="298"/>
      <c r="Y684" s="298"/>
      <c r="AF684" s="298"/>
      <c r="AM684" s="298"/>
    </row>
    <row r="685" spans="11:39">
      <c r="K685" s="298"/>
      <c r="R685" s="298"/>
      <c r="Y685" s="298"/>
      <c r="AF685" s="298"/>
      <c r="AM685" s="298"/>
    </row>
    <row r="686" spans="11:39">
      <c r="K686" s="298"/>
      <c r="R686" s="298"/>
      <c r="Y686" s="298"/>
      <c r="AF686" s="298"/>
      <c r="AM686" s="298"/>
    </row>
    <row r="687" spans="11:39">
      <c r="K687" s="298"/>
      <c r="R687" s="298"/>
      <c r="Y687" s="298"/>
      <c r="AF687" s="298"/>
      <c r="AM687" s="298"/>
    </row>
    <row r="688" spans="11:39">
      <c r="K688" s="298"/>
      <c r="R688" s="298"/>
      <c r="Y688" s="298"/>
      <c r="AF688" s="298"/>
      <c r="AM688" s="298"/>
    </row>
    <row r="689" spans="11:39">
      <c r="K689" s="298"/>
      <c r="R689" s="298"/>
      <c r="Y689" s="298"/>
      <c r="AF689" s="298"/>
      <c r="AM689" s="298"/>
    </row>
    <row r="690" spans="11:39">
      <c r="K690" s="298"/>
      <c r="R690" s="298"/>
      <c r="Y690" s="298"/>
      <c r="AF690" s="298"/>
      <c r="AM690" s="298"/>
    </row>
  </sheetData>
  <sheetProtection sheet="1" objects="1" scenarios="1"/>
  <mergeCells count="40">
    <mergeCell ref="P106:Q106"/>
    <mergeCell ref="W106:X106"/>
    <mergeCell ref="AD106:AE106"/>
    <mergeCell ref="AK106:AL106"/>
    <mergeCell ref="S106:U106"/>
    <mergeCell ref="Z106:AB106"/>
    <mergeCell ref="AG106:AI106"/>
    <mergeCell ref="Z5:AB5"/>
    <mergeCell ref="AJ74:AL74"/>
    <mergeCell ref="AK5:AL5"/>
    <mergeCell ref="AG5:AI5"/>
    <mergeCell ref="AG74:AI74"/>
    <mergeCell ref="B1:D1"/>
    <mergeCell ref="I5:J5"/>
    <mergeCell ref="V74:X74"/>
    <mergeCell ref="AC74:AE74"/>
    <mergeCell ref="O74:Q74"/>
    <mergeCell ref="L74:N74"/>
    <mergeCell ref="S74:U74"/>
    <mergeCell ref="Z74:AB74"/>
    <mergeCell ref="P5:Q5"/>
    <mergeCell ref="W5:X5"/>
    <mergeCell ref="B5:C5"/>
    <mergeCell ref="D74:D75"/>
    <mergeCell ref="E5:G5"/>
    <mergeCell ref="L5:N5"/>
    <mergeCell ref="AD5:AE5"/>
    <mergeCell ref="S5:U5"/>
    <mergeCell ref="L106:N106"/>
    <mergeCell ref="I106:J106"/>
    <mergeCell ref="E74:G74"/>
    <mergeCell ref="H74:J74"/>
    <mergeCell ref="E106:G106"/>
    <mergeCell ref="A106:A107"/>
    <mergeCell ref="B106:C106"/>
    <mergeCell ref="D106:D107"/>
    <mergeCell ref="A5:A6"/>
    <mergeCell ref="A74:A75"/>
    <mergeCell ref="B74:C74"/>
    <mergeCell ref="D5:D6"/>
  </mergeCells>
  <phoneticPr fontId="2"/>
  <printOptions horizontalCentered="1" verticalCentered="1"/>
  <pageMargins left="0.39370078740157483" right="0.19685039370078741" top="0.51181102362204722" bottom="0" header="0.31496062992125984" footer="0"/>
  <pageSetup paperSize="9" orientation="portrait" r:id="rId1"/>
  <headerFooter alignWithMargins="0">
    <oddHeader>&amp;RVer．R1.07</oddHeader>
    <oddFooter>&amp;L&amp;8しずおか焼津信用金庫&amp;C&amp;P</oddFooter>
  </headerFooter>
  <rowBreaks count="1" manualBreakCount="1">
    <brk id="7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37"/>
  <sheetViews>
    <sheetView showGridLines="0" showZeros="0" zoomScaleNormal="100" workbookViewId="0"/>
  </sheetViews>
  <sheetFormatPr defaultRowHeight="13.5"/>
  <cols>
    <col min="1" max="1" width="3.625" customWidth="1"/>
    <col min="11" max="11" width="3.5" customWidth="1"/>
  </cols>
  <sheetData>
    <row r="5" spans="1:14" ht="18.75">
      <c r="A5" s="6"/>
      <c r="B5" s="27" t="s">
        <v>53</v>
      </c>
      <c r="C5" s="28">
        <f>①計画表紙!D35</f>
        <v>0</v>
      </c>
    </row>
    <row r="7" spans="1:14" ht="17.25">
      <c r="A7" s="7" t="s">
        <v>152</v>
      </c>
      <c r="B7" s="1" t="s">
        <v>8</v>
      </c>
      <c r="C7" s="1"/>
    </row>
    <row r="11" spans="1:14">
      <c r="M11" s="29"/>
      <c r="N11" s="29"/>
    </row>
    <row r="12" spans="1:14">
      <c r="M12" s="29"/>
      <c r="N12" s="29"/>
    </row>
    <row r="19" spans="1:3" ht="17.25">
      <c r="A19" s="7" t="s">
        <v>152</v>
      </c>
      <c r="B19" s="1" t="s">
        <v>9</v>
      </c>
      <c r="C19" s="1"/>
    </row>
    <row r="37" spans="1:3" ht="17.25">
      <c r="A37" s="7" t="s">
        <v>152</v>
      </c>
      <c r="B37" s="1" t="s">
        <v>10</v>
      </c>
      <c r="C37" s="1"/>
    </row>
  </sheetData>
  <phoneticPr fontId="2"/>
  <printOptions horizontalCentered="1" verticalCentered="1"/>
  <pageMargins left="0.39370078740157483" right="0.19685039370078741" top="0.51181102362204722" bottom="0" header="0.31496062992125984" footer="0"/>
  <pageSetup paperSize="9" orientation="portrait" r:id="rId1"/>
  <headerFooter alignWithMargins="0">
    <oddHeader>&amp;RVer．R1.07</oddHeader>
    <oddFooter>&amp;L&amp;8しずおか焼津信用金庫&amp;C&amp;P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39"/>
  <sheetViews>
    <sheetView showGridLines="0" showZeros="0" workbookViewId="0"/>
  </sheetViews>
  <sheetFormatPr defaultRowHeight="13.5"/>
  <cols>
    <col min="1" max="1" width="3.625" customWidth="1"/>
    <col min="2" max="3" width="8.25" style="8" customWidth="1"/>
    <col min="4" max="11" width="8.25" customWidth="1"/>
    <col min="12" max="12" width="3.5" customWidth="1"/>
  </cols>
  <sheetData>
    <row r="6" spans="1:11" ht="18.75">
      <c r="B6" s="27" t="s">
        <v>7</v>
      </c>
      <c r="C6" s="103">
        <f>②全社経営目標!C5</f>
        <v>0</v>
      </c>
    </row>
    <row r="8" spans="1:11" ht="17.25">
      <c r="A8" s="7" t="s">
        <v>152</v>
      </c>
      <c r="B8" s="6" t="s">
        <v>11</v>
      </c>
      <c r="C8" s="2"/>
    </row>
    <row r="10" spans="1:11" s="9" customFormat="1" ht="22.5" customHeight="1">
      <c r="B10" s="401"/>
      <c r="C10" s="402"/>
      <c r="D10" s="398" t="s">
        <v>153</v>
      </c>
      <c r="E10" s="399"/>
      <c r="F10" s="399"/>
      <c r="G10" s="400"/>
      <c r="H10" s="399" t="s">
        <v>154</v>
      </c>
      <c r="I10" s="399"/>
      <c r="J10" s="399"/>
      <c r="K10" s="400"/>
    </row>
    <row r="11" spans="1:11" s="9" customFormat="1" ht="22.5" customHeight="1">
      <c r="B11" s="403"/>
      <c r="C11" s="403"/>
      <c r="D11" s="404"/>
      <c r="E11" s="404"/>
      <c r="F11" s="404"/>
      <c r="G11" s="404"/>
      <c r="H11" s="404"/>
      <c r="I11" s="404"/>
      <c r="J11" s="404"/>
      <c r="K11" s="404"/>
    </row>
    <row r="12" spans="1:11" s="9" customFormat="1" ht="22.5" customHeight="1">
      <c r="B12" s="405"/>
      <c r="C12" s="405"/>
      <c r="D12" s="407"/>
      <c r="E12" s="407"/>
      <c r="F12" s="407"/>
      <c r="G12" s="407"/>
      <c r="H12" s="407"/>
      <c r="I12" s="407"/>
      <c r="J12" s="407"/>
      <c r="K12" s="407"/>
    </row>
    <row r="13" spans="1:11" s="9" customFormat="1" ht="22.5" customHeight="1">
      <c r="B13" s="405"/>
      <c r="C13" s="405"/>
      <c r="D13" s="407"/>
      <c r="E13" s="407"/>
      <c r="F13" s="407"/>
      <c r="G13" s="407"/>
      <c r="H13" s="407"/>
      <c r="I13" s="407"/>
      <c r="J13" s="407"/>
      <c r="K13" s="407"/>
    </row>
    <row r="14" spans="1:11" s="9" customFormat="1" ht="22.5" customHeight="1">
      <c r="B14" s="405"/>
      <c r="C14" s="405"/>
      <c r="D14" s="407"/>
      <c r="E14" s="407"/>
      <c r="F14" s="407"/>
      <c r="G14" s="407"/>
      <c r="H14" s="407"/>
      <c r="I14" s="407"/>
      <c r="J14" s="407"/>
      <c r="K14" s="407"/>
    </row>
    <row r="15" spans="1:11" s="9" customFormat="1" ht="22.5" customHeight="1">
      <c r="B15" s="405"/>
      <c r="C15" s="405"/>
      <c r="D15" s="407"/>
      <c r="E15" s="407"/>
      <c r="F15" s="407"/>
      <c r="G15" s="407"/>
      <c r="H15" s="407"/>
      <c r="I15" s="407"/>
      <c r="J15" s="407"/>
      <c r="K15" s="407"/>
    </row>
    <row r="16" spans="1:11" s="9" customFormat="1" ht="22.5" customHeight="1">
      <c r="B16" s="405"/>
      <c r="C16" s="405"/>
      <c r="D16" s="407"/>
      <c r="E16" s="407"/>
      <c r="F16" s="407"/>
      <c r="G16" s="407"/>
      <c r="H16" s="407"/>
      <c r="I16" s="407"/>
      <c r="J16" s="407"/>
      <c r="K16" s="407"/>
    </row>
    <row r="17" spans="1:11" s="9" customFormat="1" ht="22.5" customHeight="1">
      <c r="B17" s="406"/>
      <c r="C17" s="406"/>
      <c r="D17" s="409"/>
      <c r="E17" s="409"/>
      <c r="F17" s="409"/>
      <c r="G17" s="409"/>
      <c r="H17" s="409"/>
      <c r="I17" s="409"/>
      <c r="J17" s="409"/>
      <c r="K17" s="409"/>
    </row>
    <row r="18" spans="1:11" s="9" customFormat="1">
      <c r="B18" s="8"/>
      <c r="C18" s="8"/>
    </row>
    <row r="19" spans="1:11" s="9" customFormat="1" ht="17.25">
      <c r="A19" s="9" t="s">
        <v>152</v>
      </c>
      <c r="B19" s="6" t="s">
        <v>12</v>
      </c>
      <c r="C19" s="2"/>
    </row>
    <row r="20" spans="1:11" s="9" customFormat="1" ht="13.5" customHeight="1">
      <c r="B20" s="2"/>
      <c r="C20" s="2"/>
    </row>
    <row r="21" spans="1:11" s="9" customFormat="1" ht="22.5" customHeight="1">
      <c r="B21" s="408"/>
      <c r="C21" s="408"/>
      <c r="D21" s="408" t="s">
        <v>13</v>
      </c>
      <c r="E21" s="408"/>
      <c r="F21" s="408"/>
      <c r="G21" s="408"/>
      <c r="H21" s="408" t="s">
        <v>14</v>
      </c>
      <c r="I21" s="408"/>
      <c r="J21" s="408"/>
      <c r="K21" s="408"/>
    </row>
    <row r="22" spans="1:11" s="9" customFormat="1" ht="22.5" customHeight="1">
      <c r="B22" s="413" t="s">
        <v>15</v>
      </c>
      <c r="C22" s="414"/>
      <c r="D22" s="404"/>
      <c r="E22" s="404"/>
      <c r="F22" s="404"/>
      <c r="G22" s="404"/>
      <c r="H22" s="404"/>
      <c r="I22" s="404"/>
      <c r="J22" s="404"/>
      <c r="K22" s="404"/>
    </row>
    <row r="23" spans="1:11" s="9" customFormat="1" ht="22.5" customHeight="1">
      <c r="B23" s="415"/>
      <c r="C23" s="416"/>
      <c r="D23" s="410"/>
      <c r="E23" s="411"/>
      <c r="F23" s="411"/>
      <c r="G23" s="412"/>
      <c r="H23" s="410"/>
      <c r="I23" s="411"/>
      <c r="J23" s="411"/>
      <c r="K23" s="412"/>
    </row>
    <row r="24" spans="1:11" s="9" customFormat="1" ht="22.5" customHeight="1">
      <c r="B24" s="417"/>
      <c r="C24" s="418"/>
      <c r="D24" s="409"/>
      <c r="E24" s="409"/>
      <c r="F24" s="409"/>
      <c r="G24" s="409"/>
      <c r="H24" s="409"/>
      <c r="I24" s="409"/>
      <c r="J24" s="409"/>
      <c r="K24" s="409"/>
    </row>
    <row r="25" spans="1:11" s="9" customFormat="1" ht="22.5" customHeight="1">
      <c r="B25" s="413" t="s">
        <v>16</v>
      </c>
      <c r="C25" s="414"/>
      <c r="D25" s="404"/>
      <c r="E25" s="404"/>
      <c r="F25" s="404"/>
      <c r="G25" s="404"/>
      <c r="H25" s="404"/>
      <c r="I25" s="404"/>
      <c r="J25" s="404"/>
      <c r="K25" s="404"/>
    </row>
    <row r="26" spans="1:11" s="9" customFormat="1" ht="22.5" customHeight="1">
      <c r="B26" s="415"/>
      <c r="C26" s="416"/>
      <c r="D26" s="410"/>
      <c r="E26" s="411"/>
      <c r="F26" s="411"/>
      <c r="G26" s="412"/>
      <c r="H26" s="410"/>
      <c r="I26" s="411"/>
      <c r="J26" s="411"/>
      <c r="K26" s="412"/>
    </row>
    <row r="27" spans="1:11" s="9" customFormat="1" ht="22.5" customHeight="1">
      <c r="B27" s="417"/>
      <c r="C27" s="418"/>
      <c r="D27" s="409"/>
      <c r="E27" s="409"/>
      <c r="F27" s="409"/>
      <c r="G27" s="409"/>
      <c r="H27" s="409"/>
      <c r="I27" s="409"/>
      <c r="J27" s="409"/>
      <c r="K27" s="409"/>
    </row>
    <row r="28" spans="1:11" s="9" customFormat="1" ht="22.5" customHeight="1">
      <c r="B28" s="413" t="s">
        <v>17</v>
      </c>
      <c r="C28" s="414"/>
      <c r="D28" s="404"/>
      <c r="E28" s="404"/>
      <c r="F28" s="404"/>
      <c r="G28" s="404"/>
      <c r="H28" s="404"/>
      <c r="I28" s="404"/>
      <c r="J28" s="404"/>
      <c r="K28" s="404"/>
    </row>
    <row r="29" spans="1:11" s="9" customFormat="1" ht="22.5" customHeight="1">
      <c r="B29" s="415"/>
      <c r="C29" s="416"/>
      <c r="D29" s="410"/>
      <c r="E29" s="411"/>
      <c r="F29" s="411"/>
      <c r="G29" s="412"/>
      <c r="H29" s="410"/>
      <c r="I29" s="411"/>
      <c r="J29" s="411"/>
      <c r="K29" s="412"/>
    </row>
    <row r="30" spans="1:11" s="9" customFormat="1" ht="22.5" customHeight="1">
      <c r="B30" s="417"/>
      <c r="C30" s="418"/>
      <c r="D30" s="409"/>
      <c r="E30" s="409"/>
      <c r="F30" s="409"/>
      <c r="G30" s="409"/>
      <c r="H30" s="409"/>
      <c r="I30" s="409"/>
      <c r="J30" s="409"/>
      <c r="K30" s="409"/>
    </row>
    <row r="31" spans="1:11" s="9" customFormat="1" ht="22.5" customHeight="1">
      <c r="B31" s="413" t="s">
        <v>18</v>
      </c>
      <c r="C31" s="414"/>
      <c r="D31" s="404"/>
      <c r="E31" s="404"/>
      <c r="F31" s="404"/>
      <c r="G31" s="404"/>
      <c r="H31" s="404"/>
      <c r="I31" s="404"/>
      <c r="J31" s="404"/>
      <c r="K31" s="404"/>
    </row>
    <row r="32" spans="1:11" s="9" customFormat="1" ht="22.5" customHeight="1">
      <c r="B32" s="415"/>
      <c r="C32" s="416"/>
      <c r="D32" s="410"/>
      <c r="E32" s="411"/>
      <c r="F32" s="411"/>
      <c r="G32" s="412"/>
      <c r="H32" s="410"/>
      <c r="I32" s="411"/>
      <c r="J32" s="411"/>
      <c r="K32" s="412"/>
    </row>
    <row r="33" spans="2:11" s="9" customFormat="1" ht="22.5" customHeight="1">
      <c r="B33" s="417"/>
      <c r="C33" s="418"/>
      <c r="D33" s="409"/>
      <c r="E33" s="409"/>
      <c r="F33" s="409"/>
      <c r="G33" s="409"/>
      <c r="H33" s="409"/>
      <c r="I33" s="409"/>
      <c r="J33" s="409"/>
      <c r="K33" s="409"/>
    </row>
    <row r="34" spans="2:11" s="9" customFormat="1" ht="22.5" customHeight="1">
      <c r="B34" s="413" t="s">
        <v>19</v>
      </c>
      <c r="C34" s="414"/>
      <c r="D34" s="404"/>
      <c r="E34" s="404"/>
      <c r="F34" s="404"/>
      <c r="G34" s="404"/>
      <c r="H34" s="404"/>
      <c r="I34" s="404"/>
      <c r="J34" s="404"/>
      <c r="K34" s="404"/>
    </row>
    <row r="35" spans="2:11" s="9" customFormat="1" ht="22.5" customHeight="1">
      <c r="B35" s="415"/>
      <c r="C35" s="416"/>
      <c r="D35" s="410"/>
      <c r="E35" s="411"/>
      <c r="F35" s="411"/>
      <c r="G35" s="412"/>
      <c r="H35" s="410"/>
      <c r="I35" s="411"/>
      <c r="J35" s="411"/>
      <c r="K35" s="412"/>
    </row>
    <row r="36" spans="2:11" s="9" customFormat="1" ht="22.5" customHeight="1">
      <c r="B36" s="417"/>
      <c r="C36" s="418"/>
      <c r="D36" s="409"/>
      <c r="E36" s="409"/>
      <c r="F36" s="409"/>
      <c r="G36" s="409"/>
      <c r="H36" s="409"/>
      <c r="I36" s="409"/>
      <c r="J36" s="409"/>
      <c r="K36" s="409"/>
    </row>
    <row r="37" spans="2:11" s="9" customFormat="1" ht="22.5" customHeight="1">
      <c r="B37" s="413" t="s">
        <v>20</v>
      </c>
      <c r="C37" s="414"/>
      <c r="D37" s="404"/>
      <c r="E37" s="404"/>
      <c r="F37" s="404"/>
      <c r="G37" s="404"/>
      <c r="H37" s="404"/>
      <c r="I37" s="404"/>
      <c r="J37" s="404"/>
      <c r="K37" s="404"/>
    </row>
    <row r="38" spans="2:11" s="9" customFormat="1" ht="22.5" customHeight="1">
      <c r="B38" s="415"/>
      <c r="C38" s="416"/>
      <c r="D38" s="407"/>
      <c r="E38" s="407"/>
      <c r="F38" s="407"/>
      <c r="G38" s="407"/>
      <c r="H38" s="407"/>
      <c r="I38" s="407"/>
      <c r="J38" s="407"/>
      <c r="K38" s="407"/>
    </row>
    <row r="39" spans="2:11" s="9" customFormat="1" ht="22.5" customHeight="1">
      <c r="B39" s="417"/>
      <c r="C39" s="418"/>
      <c r="D39" s="409"/>
      <c r="E39" s="409"/>
      <c r="F39" s="409"/>
      <c r="G39" s="409"/>
      <c r="H39" s="409"/>
      <c r="I39" s="409"/>
      <c r="J39" s="409"/>
      <c r="K39" s="409"/>
    </row>
  </sheetData>
  <mergeCells count="69">
    <mergeCell ref="B22:C24"/>
    <mergeCell ref="B25:C27"/>
    <mergeCell ref="B28:C30"/>
    <mergeCell ref="B31:C33"/>
    <mergeCell ref="B34:C36"/>
    <mergeCell ref="B37:C39"/>
    <mergeCell ref="D39:G39"/>
    <mergeCell ref="H39:K39"/>
    <mergeCell ref="D35:G35"/>
    <mergeCell ref="H35:K35"/>
    <mergeCell ref="D37:G37"/>
    <mergeCell ref="H37:K37"/>
    <mergeCell ref="D38:G38"/>
    <mergeCell ref="H38:K38"/>
    <mergeCell ref="D36:G36"/>
    <mergeCell ref="H36:K36"/>
    <mergeCell ref="D34:G34"/>
    <mergeCell ref="H34:K34"/>
    <mergeCell ref="D30:G30"/>
    <mergeCell ref="H30:K30"/>
    <mergeCell ref="D26:G26"/>
    <mergeCell ref="H26:K26"/>
    <mergeCell ref="D29:G29"/>
    <mergeCell ref="H29:K29"/>
    <mergeCell ref="D28:G28"/>
    <mergeCell ref="H28:K28"/>
    <mergeCell ref="D31:G31"/>
    <mergeCell ref="H31:K31"/>
    <mergeCell ref="D33:G33"/>
    <mergeCell ref="H33:K33"/>
    <mergeCell ref="D32:G32"/>
    <mergeCell ref="H32:K32"/>
    <mergeCell ref="D25:G25"/>
    <mergeCell ref="H25:K25"/>
    <mergeCell ref="D27:G27"/>
    <mergeCell ref="H27:K27"/>
    <mergeCell ref="D22:G22"/>
    <mergeCell ref="H22:K22"/>
    <mergeCell ref="D24:G24"/>
    <mergeCell ref="H24:K24"/>
    <mergeCell ref="D23:G23"/>
    <mergeCell ref="H23:K23"/>
    <mergeCell ref="H16:K16"/>
    <mergeCell ref="B21:C21"/>
    <mergeCell ref="D21:G21"/>
    <mergeCell ref="H21:K21"/>
    <mergeCell ref="D17:G17"/>
    <mergeCell ref="H17:K17"/>
    <mergeCell ref="D16:G16"/>
    <mergeCell ref="H12:K12"/>
    <mergeCell ref="H13:K13"/>
    <mergeCell ref="D15:G15"/>
    <mergeCell ref="H15:K15"/>
    <mergeCell ref="D12:G12"/>
    <mergeCell ref="D13:G13"/>
    <mergeCell ref="D14:G14"/>
    <mergeCell ref="H14:K14"/>
    <mergeCell ref="B15:C15"/>
    <mergeCell ref="B16:C16"/>
    <mergeCell ref="B17:C17"/>
    <mergeCell ref="B12:C12"/>
    <mergeCell ref="B13:C13"/>
    <mergeCell ref="B14:C14"/>
    <mergeCell ref="D10:G10"/>
    <mergeCell ref="H10:K10"/>
    <mergeCell ref="B10:C10"/>
    <mergeCell ref="B11:C11"/>
    <mergeCell ref="D11:G11"/>
    <mergeCell ref="H11:K11"/>
  </mergeCells>
  <phoneticPr fontId="2"/>
  <printOptions horizontalCentered="1" verticalCentered="1"/>
  <pageMargins left="0.39370078740157483" right="0.19685039370078741" top="0.51181102362204722" bottom="0" header="0.31496062992125984" footer="0"/>
  <pageSetup paperSize="9" orientation="portrait" r:id="rId1"/>
  <headerFooter alignWithMargins="0">
    <oddHeader>&amp;RVer．R1.07</oddHeader>
    <oddFooter>&amp;L&amp;8しずおか焼津信用金庫&amp;C&amp;P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19"/>
  <sheetViews>
    <sheetView showGridLines="0" showZeros="0" workbookViewId="0"/>
  </sheetViews>
  <sheetFormatPr defaultRowHeight="13.5"/>
  <cols>
    <col min="1" max="1" width="3.625" customWidth="1"/>
    <col min="2" max="2" width="5.25" style="8" customWidth="1"/>
    <col min="3" max="3" width="5.25" customWidth="1"/>
    <col min="4" max="12" width="8.25" customWidth="1"/>
    <col min="13" max="13" width="3.5" customWidth="1"/>
  </cols>
  <sheetData>
    <row r="6" spans="2:12" ht="18.75">
      <c r="C6" s="27" t="s">
        <v>7</v>
      </c>
      <c r="D6" s="28">
        <f>③経営環境分析!C6</f>
        <v>0</v>
      </c>
    </row>
    <row r="8" spans="2:12" s="10" customFormat="1" ht="22.5" customHeight="1">
      <c r="B8" s="180"/>
      <c r="C8" s="408" t="s">
        <v>21</v>
      </c>
      <c r="D8" s="408"/>
      <c r="E8" s="408"/>
      <c r="F8" s="408" t="s">
        <v>22</v>
      </c>
      <c r="G8" s="408"/>
      <c r="H8" s="408"/>
      <c r="I8" s="408"/>
      <c r="J8" s="408"/>
      <c r="K8" s="408"/>
      <c r="L8" s="181"/>
    </row>
    <row r="9" spans="2:12" ht="69.75" customHeight="1">
      <c r="B9" s="11">
        <v>1</v>
      </c>
      <c r="C9" s="419"/>
      <c r="D9" s="419"/>
      <c r="E9" s="419"/>
      <c r="F9" s="419"/>
      <c r="G9" s="419"/>
      <c r="H9" s="419"/>
      <c r="I9" s="419"/>
      <c r="J9" s="419"/>
      <c r="K9" s="419"/>
      <c r="L9" s="108"/>
    </row>
    <row r="10" spans="2:12" ht="69.75" customHeight="1">
      <c r="B10" s="11">
        <v>2</v>
      </c>
      <c r="C10" s="419"/>
      <c r="D10" s="419"/>
      <c r="E10" s="419"/>
      <c r="F10" s="419"/>
      <c r="G10" s="419"/>
      <c r="H10" s="419"/>
      <c r="I10" s="419"/>
      <c r="J10" s="419"/>
      <c r="K10" s="419"/>
      <c r="L10" s="108"/>
    </row>
    <row r="11" spans="2:12" ht="69.75" customHeight="1">
      <c r="B11" s="11">
        <v>3</v>
      </c>
      <c r="C11" s="419"/>
      <c r="D11" s="419"/>
      <c r="E11" s="419"/>
      <c r="F11" s="419"/>
      <c r="G11" s="419"/>
      <c r="H11" s="419"/>
      <c r="I11" s="419"/>
      <c r="J11" s="419"/>
      <c r="K11" s="419"/>
      <c r="L11" s="108"/>
    </row>
    <row r="12" spans="2:12" ht="69.75" customHeight="1">
      <c r="B12" s="11">
        <v>4</v>
      </c>
      <c r="C12" s="419"/>
      <c r="D12" s="419"/>
      <c r="E12" s="419"/>
      <c r="F12" s="419"/>
      <c r="G12" s="419"/>
      <c r="H12" s="419"/>
      <c r="I12" s="419"/>
      <c r="J12" s="419"/>
      <c r="K12" s="419"/>
      <c r="L12" s="108"/>
    </row>
    <row r="13" spans="2:12" ht="69.75" customHeight="1">
      <c r="B13" s="11">
        <v>5</v>
      </c>
      <c r="C13" s="419"/>
      <c r="D13" s="419"/>
      <c r="E13" s="419"/>
      <c r="F13" s="419"/>
      <c r="G13" s="419"/>
      <c r="H13" s="419"/>
      <c r="I13" s="419"/>
      <c r="J13" s="419"/>
      <c r="K13" s="419"/>
      <c r="L13" s="108"/>
    </row>
    <row r="14" spans="2:12" ht="69.75" customHeight="1">
      <c r="B14" s="11">
        <v>6</v>
      </c>
      <c r="C14" s="419"/>
      <c r="D14" s="419"/>
      <c r="E14" s="419"/>
      <c r="F14" s="419"/>
      <c r="G14" s="419"/>
      <c r="H14" s="419"/>
      <c r="I14" s="419"/>
      <c r="J14" s="419"/>
      <c r="K14" s="419"/>
      <c r="L14" s="108"/>
    </row>
    <row r="15" spans="2:12" ht="69.75" customHeight="1">
      <c r="B15" s="11">
        <v>7</v>
      </c>
      <c r="C15" s="419"/>
      <c r="D15" s="419"/>
      <c r="E15" s="419"/>
      <c r="F15" s="419"/>
      <c r="G15" s="419"/>
      <c r="H15" s="419"/>
      <c r="I15" s="419"/>
      <c r="J15" s="419"/>
      <c r="K15" s="419"/>
      <c r="L15" s="108"/>
    </row>
    <row r="16" spans="2:12" ht="69.75" customHeight="1">
      <c r="B16" s="11">
        <v>8</v>
      </c>
      <c r="C16" s="419"/>
      <c r="D16" s="419"/>
      <c r="E16" s="419"/>
      <c r="F16" s="419"/>
      <c r="G16" s="419"/>
      <c r="H16" s="419"/>
      <c r="I16" s="419"/>
      <c r="J16" s="419"/>
      <c r="K16" s="419"/>
      <c r="L16" s="108"/>
    </row>
    <row r="17" spans="2:12" ht="69.75" customHeight="1">
      <c r="B17" s="11">
        <v>9</v>
      </c>
      <c r="C17" s="419"/>
      <c r="D17" s="419"/>
      <c r="E17" s="419"/>
      <c r="F17" s="419"/>
      <c r="G17" s="419"/>
      <c r="H17" s="419"/>
      <c r="I17" s="419"/>
      <c r="J17" s="419"/>
      <c r="K17" s="419"/>
      <c r="L17" s="108"/>
    </row>
    <row r="18" spans="2:12" ht="69.75" customHeight="1">
      <c r="B18" s="11">
        <v>10</v>
      </c>
      <c r="C18" s="419"/>
      <c r="D18" s="419"/>
      <c r="E18" s="419"/>
      <c r="F18" s="419"/>
      <c r="G18" s="419"/>
      <c r="H18" s="419"/>
      <c r="I18" s="419"/>
      <c r="J18" s="419"/>
      <c r="K18" s="419"/>
      <c r="L18" s="108"/>
    </row>
    <row r="19" spans="2:12" ht="22.5" customHeight="1"/>
  </sheetData>
  <mergeCells count="22">
    <mergeCell ref="C8:E8"/>
    <mergeCell ref="F8:K8"/>
    <mergeCell ref="C9:E9"/>
    <mergeCell ref="C12:E12"/>
    <mergeCell ref="F9:K9"/>
    <mergeCell ref="C10:E10"/>
    <mergeCell ref="F10:K10"/>
    <mergeCell ref="C11:E11"/>
    <mergeCell ref="F11:K11"/>
    <mergeCell ref="F12:K12"/>
    <mergeCell ref="F18:K18"/>
    <mergeCell ref="C18:E18"/>
    <mergeCell ref="C16:E16"/>
    <mergeCell ref="C17:E17"/>
    <mergeCell ref="F16:K16"/>
    <mergeCell ref="F17:K17"/>
    <mergeCell ref="F13:K13"/>
    <mergeCell ref="C14:E14"/>
    <mergeCell ref="F14:K14"/>
    <mergeCell ref="C13:E13"/>
    <mergeCell ref="C15:E15"/>
    <mergeCell ref="F15:K15"/>
  </mergeCells>
  <phoneticPr fontId="2"/>
  <printOptions horizontalCentered="1" verticalCentered="1"/>
  <pageMargins left="0.39370078740157483" right="0.19685039370078741" top="0.42" bottom="0" header="0.23" footer="0"/>
  <pageSetup paperSize="9" orientation="portrait" r:id="rId1"/>
  <headerFooter alignWithMargins="0">
    <oddHeader>&amp;RVer．R1.07</oddHeader>
    <oddFooter>&amp;L&amp;8しずおか焼津信用金庫&amp;C&amp;P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62"/>
  <sheetViews>
    <sheetView showGridLines="0" showZeros="0" workbookViewId="0"/>
  </sheetViews>
  <sheetFormatPr defaultRowHeight="13.5"/>
  <cols>
    <col min="1" max="1" width="3.625" customWidth="1"/>
    <col min="2" max="2" width="5.25" style="8" customWidth="1"/>
    <col min="3" max="3" width="5.25" customWidth="1"/>
    <col min="4" max="12" width="8.25" customWidth="1"/>
    <col min="13" max="13" width="3.5" customWidth="1"/>
  </cols>
  <sheetData>
    <row r="6" spans="1:12" ht="18.75">
      <c r="A6" s="6" t="s">
        <v>7</v>
      </c>
      <c r="B6" s="2"/>
      <c r="C6" s="28">
        <f>①計画表紙!D35</f>
        <v>0</v>
      </c>
    </row>
    <row r="7" spans="1:12" s="1" customFormat="1" ht="17.25">
      <c r="B7" s="2"/>
    </row>
    <row r="8" spans="1:12" s="1" customFormat="1" ht="17.25">
      <c r="B8" s="190"/>
      <c r="C8" s="191"/>
      <c r="D8" s="191"/>
      <c r="E8" s="191"/>
      <c r="F8" s="191"/>
      <c r="G8" s="191"/>
      <c r="H8" s="191"/>
      <c r="I8" s="191"/>
      <c r="J8" s="191"/>
      <c r="K8" s="192"/>
      <c r="L8" s="193"/>
    </row>
    <row r="9" spans="1:12" s="1" customFormat="1" ht="17.25">
      <c r="B9" s="194"/>
      <c r="C9" s="420"/>
      <c r="D9" s="420"/>
      <c r="E9" s="420"/>
      <c r="F9" s="420"/>
      <c r="G9" s="420"/>
      <c r="H9" s="420"/>
      <c r="I9" s="420"/>
      <c r="J9" s="420"/>
      <c r="K9" s="195"/>
      <c r="L9" s="196"/>
    </row>
    <row r="10" spans="1:12" s="1" customFormat="1" ht="17.25">
      <c r="B10" s="194"/>
      <c r="C10" s="420"/>
      <c r="D10" s="420"/>
      <c r="E10" s="420"/>
      <c r="F10" s="420"/>
      <c r="G10" s="420"/>
      <c r="H10" s="420"/>
      <c r="I10" s="420"/>
      <c r="J10" s="420"/>
      <c r="K10" s="195"/>
      <c r="L10" s="196"/>
    </row>
    <row r="11" spans="1:12" s="1" customFormat="1" ht="17.25">
      <c r="B11" s="194"/>
      <c r="C11" s="420"/>
      <c r="D11" s="420"/>
      <c r="E11" s="420"/>
      <c r="F11" s="420"/>
      <c r="G11" s="420"/>
      <c r="H11" s="420"/>
      <c r="I11" s="420"/>
      <c r="J11" s="420"/>
      <c r="K11" s="195"/>
      <c r="L11" s="196"/>
    </row>
    <row r="12" spans="1:12" s="1" customFormat="1" ht="17.25">
      <c r="B12" s="194"/>
      <c r="C12" s="420"/>
      <c r="D12" s="420"/>
      <c r="E12" s="420"/>
      <c r="F12" s="420"/>
      <c r="G12" s="420"/>
      <c r="H12" s="420"/>
      <c r="I12" s="420"/>
      <c r="J12" s="420"/>
      <c r="K12" s="195"/>
      <c r="L12" s="196"/>
    </row>
    <row r="13" spans="1:12" s="1" customFormat="1" ht="17.25">
      <c r="B13" s="194"/>
      <c r="C13" s="420"/>
      <c r="D13" s="420"/>
      <c r="E13" s="420"/>
      <c r="F13" s="420"/>
      <c r="G13" s="420"/>
      <c r="H13" s="420"/>
      <c r="I13" s="420"/>
      <c r="J13" s="420"/>
      <c r="K13" s="195"/>
      <c r="L13" s="196"/>
    </row>
    <row r="14" spans="1:12" s="1" customFormat="1" ht="17.25">
      <c r="B14" s="194"/>
      <c r="C14" s="420"/>
      <c r="D14" s="420"/>
      <c r="E14" s="420"/>
      <c r="F14" s="420"/>
      <c r="G14" s="420"/>
      <c r="H14" s="420"/>
      <c r="I14" s="420"/>
      <c r="J14" s="420"/>
      <c r="K14" s="195"/>
      <c r="L14" s="196"/>
    </row>
    <row r="15" spans="1:12" s="1" customFormat="1" ht="17.25">
      <c r="B15" s="194"/>
      <c r="C15" s="420"/>
      <c r="D15" s="420"/>
      <c r="E15" s="420"/>
      <c r="F15" s="420"/>
      <c r="G15" s="420"/>
      <c r="H15" s="420"/>
      <c r="I15" s="420"/>
      <c r="J15" s="420"/>
      <c r="K15" s="195"/>
      <c r="L15" s="196"/>
    </row>
    <row r="16" spans="1:12" s="1" customFormat="1" ht="17.25">
      <c r="B16" s="194"/>
      <c r="C16" s="420"/>
      <c r="D16" s="420"/>
      <c r="E16" s="420"/>
      <c r="F16" s="420"/>
      <c r="G16" s="420"/>
      <c r="H16" s="420"/>
      <c r="I16" s="420"/>
      <c r="J16" s="420"/>
      <c r="K16" s="195"/>
      <c r="L16" s="196"/>
    </row>
    <row r="17" spans="2:12" s="1" customFormat="1" ht="17.25">
      <c r="B17" s="194"/>
      <c r="C17" s="420"/>
      <c r="D17" s="420"/>
      <c r="E17" s="420"/>
      <c r="F17" s="420"/>
      <c r="G17" s="420"/>
      <c r="H17" s="420"/>
      <c r="I17" s="420"/>
      <c r="J17" s="420"/>
      <c r="K17" s="195"/>
      <c r="L17" s="196"/>
    </row>
    <row r="18" spans="2:12" s="1" customFormat="1" ht="17.25">
      <c r="B18" s="194"/>
      <c r="C18" s="420"/>
      <c r="D18" s="420"/>
      <c r="E18" s="420"/>
      <c r="F18" s="420"/>
      <c r="G18" s="420"/>
      <c r="H18" s="420"/>
      <c r="I18" s="420"/>
      <c r="J18" s="420"/>
      <c r="K18" s="195"/>
      <c r="L18" s="196"/>
    </row>
    <row r="19" spans="2:12" s="1" customFormat="1" ht="17.25">
      <c r="B19" s="194"/>
      <c r="C19" s="420"/>
      <c r="D19" s="420"/>
      <c r="E19" s="420"/>
      <c r="F19" s="420"/>
      <c r="G19" s="420"/>
      <c r="H19" s="420"/>
      <c r="I19" s="420"/>
      <c r="J19" s="420"/>
      <c r="K19" s="195"/>
      <c r="L19" s="196"/>
    </row>
    <row r="20" spans="2:12" s="1" customFormat="1" ht="17.25">
      <c r="B20" s="194"/>
      <c r="C20" s="420"/>
      <c r="D20" s="420"/>
      <c r="E20" s="420"/>
      <c r="F20" s="420"/>
      <c r="G20" s="420"/>
      <c r="H20" s="420"/>
      <c r="I20" s="420"/>
      <c r="J20" s="420"/>
      <c r="K20" s="195"/>
      <c r="L20" s="196"/>
    </row>
    <row r="21" spans="2:12" s="1" customFormat="1" ht="17.25">
      <c r="B21" s="194"/>
      <c r="C21" s="420"/>
      <c r="D21" s="420"/>
      <c r="E21" s="420"/>
      <c r="F21" s="420"/>
      <c r="G21" s="420"/>
      <c r="H21" s="420"/>
      <c r="I21" s="420"/>
      <c r="J21" s="420"/>
      <c r="K21" s="195"/>
      <c r="L21" s="196"/>
    </row>
    <row r="22" spans="2:12" s="1" customFormat="1" ht="17.25">
      <c r="B22" s="194"/>
      <c r="C22" s="420"/>
      <c r="D22" s="420"/>
      <c r="E22" s="420"/>
      <c r="F22" s="420"/>
      <c r="G22" s="420"/>
      <c r="H22" s="420"/>
      <c r="I22" s="420"/>
      <c r="J22" s="420"/>
      <c r="K22" s="195"/>
      <c r="L22" s="196"/>
    </row>
    <row r="23" spans="2:12" s="1" customFormat="1" ht="17.25">
      <c r="B23" s="194"/>
      <c r="C23" s="420"/>
      <c r="D23" s="420"/>
      <c r="E23" s="420"/>
      <c r="F23" s="420"/>
      <c r="G23" s="420"/>
      <c r="H23" s="420"/>
      <c r="I23" s="420"/>
      <c r="J23" s="420"/>
      <c r="K23" s="195"/>
      <c r="L23" s="196"/>
    </row>
    <row r="24" spans="2:12" s="1" customFormat="1" ht="17.25">
      <c r="B24" s="194"/>
      <c r="C24" s="420"/>
      <c r="D24" s="420"/>
      <c r="E24" s="420"/>
      <c r="F24" s="420"/>
      <c r="G24" s="420"/>
      <c r="H24" s="420"/>
      <c r="I24" s="420"/>
      <c r="J24" s="420"/>
      <c r="K24" s="195"/>
      <c r="L24" s="196"/>
    </row>
    <row r="25" spans="2:12" s="1" customFormat="1" ht="17.25">
      <c r="B25" s="194"/>
      <c r="C25" s="420"/>
      <c r="D25" s="420"/>
      <c r="E25" s="420"/>
      <c r="F25" s="420"/>
      <c r="G25" s="420"/>
      <c r="H25" s="420"/>
      <c r="I25" s="420"/>
      <c r="J25" s="420"/>
      <c r="K25" s="195"/>
      <c r="L25" s="196"/>
    </row>
    <row r="26" spans="2:12" s="1" customFormat="1" ht="17.25">
      <c r="B26" s="194"/>
      <c r="C26" s="420"/>
      <c r="D26" s="420"/>
      <c r="E26" s="420"/>
      <c r="F26" s="420"/>
      <c r="G26" s="420"/>
      <c r="H26" s="420"/>
      <c r="I26" s="420"/>
      <c r="J26" s="420"/>
      <c r="K26" s="195"/>
      <c r="L26" s="196"/>
    </row>
    <row r="27" spans="2:12" s="1" customFormat="1" ht="17.25">
      <c r="B27" s="194"/>
      <c r="C27" s="420"/>
      <c r="D27" s="420"/>
      <c r="E27" s="420"/>
      <c r="F27" s="420"/>
      <c r="G27" s="420"/>
      <c r="H27" s="420"/>
      <c r="I27" s="420"/>
      <c r="J27" s="420"/>
      <c r="K27" s="195"/>
      <c r="L27" s="196"/>
    </row>
    <row r="28" spans="2:12" s="1" customFormat="1" ht="17.25">
      <c r="B28" s="194"/>
      <c r="C28" s="420"/>
      <c r="D28" s="420"/>
      <c r="E28" s="420"/>
      <c r="F28" s="420"/>
      <c r="G28" s="420"/>
      <c r="H28" s="420"/>
      <c r="I28" s="420"/>
      <c r="J28" s="420"/>
      <c r="K28" s="195"/>
      <c r="L28" s="196"/>
    </row>
    <row r="29" spans="2:12" s="1" customFormat="1" ht="17.25">
      <c r="B29" s="194"/>
      <c r="C29" s="420"/>
      <c r="D29" s="420"/>
      <c r="E29" s="420"/>
      <c r="F29" s="420"/>
      <c r="G29" s="420"/>
      <c r="H29" s="420"/>
      <c r="I29" s="420"/>
      <c r="J29" s="420"/>
      <c r="K29" s="195"/>
      <c r="L29" s="196"/>
    </row>
    <row r="30" spans="2:12" s="1" customFormat="1" ht="17.25">
      <c r="B30" s="194"/>
      <c r="C30" s="420"/>
      <c r="D30" s="420"/>
      <c r="E30" s="420"/>
      <c r="F30" s="420"/>
      <c r="G30" s="420"/>
      <c r="H30" s="420"/>
      <c r="I30" s="420"/>
      <c r="J30" s="420"/>
      <c r="K30" s="195"/>
      <c r="L30" s="196"/>
    </row>
    <row r="31" spans="2:12" s="1" customFormat="1" ht="17.25">
      <c r="B31" s="194"/>
      <c r="C31" s="420"/>
      <c r="D31" s="420"/>
      <c r="E31" s="420"/>
      <c r="F31" s="420"/>
      <c r="G31" s="420"/>
      <c r="H31" s="420"/>
      <c r="I31" s="420"/>
      <c r="J31" s="420"/>
      <c r="K31" s="195"/>
      <c r="L31" s="196"/>
    </row>
    <row r="32" spans="2:12" s="1" customFormat="1" ht="17.25">
      <c r="B32" s="194"/>
      <c r="C32" s="420"/>
      <c r="D32" s="420"/>
      <c r="E32" s="420"/>
      <c r="F32" s="420"/>
      <c r="G32" s="420"/>
      <c r="H32" s="420"/>
      <c r="I32" s="420"/>
      <c r="J32" s="420"/>
      <c r="K32" s="195"/>
      <c r="L32" s="196"/>
    </row>
    <row r="33" spans="2:12" s="1" customFormat="1" ht="17.25">
      <c r="B33" s="194"/>
      <c r="C33" s="420"/>
      <c r="D33" s="420"/>
      <c r="E33" s="420"/>
      <c r="F33" s="420"/>
      <c r="G33" s="420"/>
      <c r="H33" s="420"/>
      <c r="I33" s="420"/>
      <c r="J33" s="420"/>
      <c r="K33" s="195"/>
      <c r="L33" s="196"/>
    </row>
    <row r="34" spans="2:12" s="1" customFormat="1" ht="17.25">
      <c r="B34" s="194"/>
      <c r="C34" s="420"/>
      <c r="D34" s="420"/>
      <c r="E34" s="420"/>
      <c r="F34" s="420"/>
      <c r="G34" s="420"/>
      <c r="H34" s="420"/>
      <c r="I34" s="420"/>
      <c r="J34" s="420"/>
      <c r="K34" s="195"/>
      <c r="L34" s="196"/>
    </row>
    <row r="35" spans="2:12" s="1" customFormat="1" ht="17.25">
      <c r="B35" s="194"/>
      <c r="C35" s="420"/>
      <c r="D35" s="420"/>
      <c r="E35" s="420"/>
      <c r="F35" s="420"/>
      <c r="G35" s="420"/>
      <c r="H35" s="420"/>
      <c r="I35" s="420"/>
      <c r="J35" s="420"/>
      <c r="K35" s="195"/>
      <c r="L35" s="196"/>
    </row>
    <row r="36" spans="2:12" s="1" customFormat="1" ht="17.25">
      <c r="B36" s="194"/>
      <c r="C36" s="420"/>
      <c r="D36" s="420"/>
      <c r="E36" s="420"/>
      <c r="F36" s="420"/>
      <c r="G36" s="420"/>
      <c r="H36" s="420"/>
      <c r="I36" s="420"/>
      <c r="J36" s="420"/>
      <c r="K36" s="195"/>
      <c r="L36" s="196"/>
    </row>
    <row r="37" spans="2:12" s="1" customFormat="1" ht="17.25">
      <c r="B37" s="194"/>
      <c r="C37" s="420"/>
      <c r="D37" s="420"/>
      <c r="E37" s="420"/>
      <c r="F37" s="420"/>
      <c r="G37" s="420"/>
      <c r="H37" s="420"/>
      <c r="I37" s="420"/>
      <c r="J37" s="420"/>
      <c r="K37" s="195"/>
      <c r="L37" s="196"/>
    </row>
    <row r="38" spans="2:12" s="1" customFormat="1" ht="17.25">
      <c r="B38" s="194"/>
      <c r="C38" s="420"/>
      <c r="D38" s="420"/>
      <c r="E38" s="420"/>
      <c r="F38" s="420"/>
      <c r="G38" s="420"/>
      <c r="H38" s="420"/>
      <c r="I38" s="420"/>
      <c r="J38" s="420"/>
      <c r="K38" s="195"/>
      <c r="L38" s="196"/>
    </row>
    <row r="39" spans="2:12" s="1" customFormat="1" ht="17.25">
      <c r="B39" s="194"/>
      <c r="C39" s="420"/>
      <c r="D39" s="420"/>
      <c r="E39" s="420"/>
      <c r="F39" s="420"/>
      <c r="G39" s="420"/>
      <c r="H39" s="420"/>
      <c r="I39" s="420"/>
      <c r="J39" s="420"/>
      <c r="K39" s="195"/>
      <c r="L39" s="196"/>
    </row>
    <row r="40" spans="2:12" s="1" customFormat="1" ht="17.25">
      <c r="B40" s="194"/>
      <c r="C40" s="420"/>
      <c r="D40" s="420"/>
      <c r="E40" s="420"/>
      <c r="F40" s="420"/>
      <c r="G40" s="420"/>
      <c r="H40" s="420"/>
      <c r="I40" s="420"/>
      <c r="J40" s="420"/>
      <c r="K40" s="195"/>
      <c r="L40" s="197"/>
    </row>
    <row r="41" spans="2:12" s="1" customFormat="1" ht="17.25">
      <c r="B41" s="198"/>
      <c r="C41" s="199"/>
      <c r="D41" s="199"/>
      <c r="E41" s="199"/>
      <c r="F41" s="199"/>
      <c r="G41" s="199"/>
      <c r="H41" s="199"/>
      <c r="I41" s="199"/>
      <c r="J41" s="199"/>
      <c r="K41" s="199"/>
      <c r="L41" s="200" t="s">
        <v>293</v>
      </c>
    </row>
    <row r="42" spans="2:12" s="1" customFormat="1" ht="17.25">
      <c r="B42" s="201"/>
      <c r="C42" s="202"/>
      <c r="D42" s="202"/>
      <c r="E42" s="202"/>
      <c r="F42" s="202"/>
      <c r="G42" s="202"/>
      <c r="H42" s="202"/>
      <c r="I42" s="202"/>
      <c r="J42" s="202"/>
      <c r="K42" s="202"/>
      <c r="L42" s="203"/>
    </row>
    <row r="43" spans="2:12" s="1" customFormat="1" ht="17.25">
      <c r="B43" s="201"/>
      <c r="C43" s="202"/>
      <c r="D43" s="202"/>
      <c r="E43" s="202"/>
      <c r="F43" s="202"/>
      <c r="G43" s="202"/>
      <c r="H43" s="202"/>
      <c r="I43" s="202"/>
      <c r="J43" s="202"/>
      <c r="K43" s="202"/>
      <c r="L43" s="203"/>
    </row>
    <row r="44" spans="2:12" s="1" customFormat="1" ht="17.25">
      <c r="B44" s="201"/>
      <c r="C44" s="202"/>
      <c r="D44" s="202"/>
      <c r="E44" s="202"/>
      <c r="F44" s="202"/>
      <c r="G44" s="202"/>
      <c r="H44" s="202"/>
      <c r="I44" s="202"/>
      <c r="J44" s="202"/>
      <c r="K44" s="202"/>
      <c r="L44" s="203"/>
    </row>
    <row r="45" spans="2:12" s="1" customFormat="1" ht="17.25">
      <c r="B45" s="201"/>
      <c r="C45" s="202"/>
      <c r="D45" s="202"/>
      <c r="E45" s="202"/>
      <c r="F45" s="202"/>
      <c r="G45" s="202"/>
      <c r="H45" s="202"/>
      <c r="I45" s="202"/>
      <c r="J45" s="202"/>
      <c r="K45" s="202"/>
      <c r="L45" s="203"/>
    </row>
    <row r="46" spans="2:12" s="1" customFormat="1" ht="17.25">
      <c r="B46" s="201"/>
      <c r="C46" s="202"/>
      <c r="D46" s="202"/>
      <c r="E46" s="202"/>
      <c r="F46" s="202"/>
      <c r="G46" s="202"/>
      <c r="H46" s="202"/>
      <c r="I46" s="202"/>
      <c r="J46" s="202"/>
      <c r="K46" s="202"/>
      <c r="L46" s="203"/>
    </row>
    <row r="47" spans="2:12" s="1" customFormat="1" ht="17.25">
      <c r="B47" s="201"/>
      <c r="C47" s="202"/>
      <c r="D47" s="202"/>
      <c r="E47" s="202"/>
      <c r="F47" s="202"/>
      <c r="G47" s="202"/>
      <c r="H47" s="202"/>
      <c r="I47" s="202"/>
      <c r="J47" s="202"/>
      <c r="K47" s="202"/>
      <c r="L47" s="203"/>
    </row>
    <row r="48" spans="2:12" s="1" customFormat="1" ht="17.25">
      <c r="B48" s="201"/>
      <c r="C48" s="202"/>
      <c r="D48" s="202"/>
      <c r="E48" s="202"/>
      <c r="F48" s="202"/>
      <c r="G48" s="202"/>
      <c r="H48" s="202"/>
      <c r="I48" s="202"/>
      <c r="J48" s="202"/>
      <c r="K48" s="202"/>
      <c r="L48" s="203"/>
    </row>
    <row r="49" spans="2:12" s="1" customFormat="1" ht="17.25">
      <c r="B49" s="204"/>
      <c r="C49" s="205"/>
      <c r="D49" s="205"/>
      <c r="E49" s="205"/>
      <c r="F49" s="205"/>
      <c r="G49" s="205"/>
      <c r="H49" s="205"/>
      <c r="I49" s="205"/>
      <c r="J49" s="205"/>
      <c r="K49" s="205"/>
      <c r="L49" s="206"/>
    </row>
    <row r="50" spans="2:12" s="1" customFormat="1" ht="17.25">
      <c r="B50" s="2"/>
    </row>
    <row r="51" spans="2:12" s="1" customFormat="1" ht="17.25">
      <c r="B51" s="2"/>
    </row>
    <row r="52" spans="2:12" s="1" customFormat="1" ht="17.25">
      <c r="B52" s="2"/>
    </row>
    <row r="53" spans="2:12" s="1" customFormat="1" ht="17.25">
      <c r="B53" s="2"/>
    </row>
    <row r="54" spans="2:12" s="1" customFormat="1" ht="17.25">
      <c r="B54" s="2"/>
    </row>
    <row r="55" spans="2:12" s="1" customFormat="1" ht="17.25">
      <c r="B55" s="2"/>
    </row>
    <row r="56" spans="2:12" s="1" customFormat="1" ht="17.25">
      <c r="B56" s="2"/>
    </row>
    <row r="57" spans="2:12" s="1" customFormat="1" ht="17.25">
      <c r="B57" s="2"/>
    </row>
    <row r="58" spans="2:12" s="1" customFormat="1" ht="17.25">
      <c r="B58" s="2"/>
    </row>
    <row r="59" spans="2:12" s="1" customFormat="1" ht="17.25">
      <c r="B59" s="2"/>
    </row>
    <row r="60" spans="2:12" s="1" customFormat="1" ht="17.25">
      <c r="B60" s="2"/>
    </row>
    <row r="61" spans="2:12" s="1" customFormat="1" ht="17.25">
      <c r="B61" s="2"/>
    </row>
    <row r="62" spans="2:12" s="1" customFormat="1" ht="17.25">
      <c r="B62" s="2"/>
    </row>
  </sheetData>
  <mergeCells count="32">
    <mergeCell ref="C18:J18"/>
    <mergeCell ref="C19:J19"/>
    <mergeCell ref="C20:J20"/>
    <mergeCell ref="C9:J9"/>
    <mergeCell ref="C10:J10"/>
    <mergeCell ref="C11:J11"/>
    <mergeCell ref="C12:J12"/>
    <mergeCell ref="C13:J13"/>
    <mergeCell ref="C29:J29"/>
    <mergeCell ref="C30:J30"/>
    <mergeCell ref="C31:J31"/>
    <mergeCell ref="C32:J32"/>
    <mergeCell ref="C14:J14"/>
    <mergeCell ref="C15:J15"/>
    <mergeCell ref="C16:J16"/>
    <mergeCell ref="C17:J17"/>
    <mergeCell ref="C25:J25"/>
    <mergeCell ref="C26:J26"/>
    <mergeCell ref="C28:J28"/>
    <mergeCell ref="C27:J27"/>
    <mergeCell ref="C21:J21"/>
    <mergeCell ref="C22:J22"/>
    <mergeCell ref="C23:J23"/>
    <mergeCell ref="C24:J24"/>
    <mergeCell ref="C40:J40"/>
    <mergeCell ref="C33:J33"/>
    <mergeCell ref="C34:J34"/>
    <mergeCell ref="C35:J35"/>
    <mergeCell ref="C36:J36"/>
    <mergeCell ref="C38:J38"/>
    <mergeCell ref="C39:J39"/>
    <mergeCell ref="C37:J37"/>
  </mergeCells>
  <phoneticPr fontId="2"/>
  <printOptions horizontalCentered="1" verticalCentered="1"/>
  <pageMargins left="0.39370078740157483" right="0.19685039370078741" top="0.51181102362204722" bottom="0" header="0.31496062992125984" footer="0"/>
  <pageSetup paperSize="9" orientation="portrait" r:id="rId1"/>
  <headerFooter alignWithMargins="0">
    <oddHeader>&amp;RVer．R1.07</oddHeader>
    <oddFooter>&amp;L&amp;8しずおか焼津信用金庫&amp;C&amp;P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58"/>
  <sheetViews>
    <sheetView showGridLines="0" zoomScale="85" workbookViewId="0"/>
  </sheetViews>
  <sheetFormatPr defaultRowHeight="13.5"/>
  <cols>
    <col min="1" max="1" width="2.625" style="207" customWidth="1"/>
    <col min="2" max="12" width="8.625" style="207" customWidth="1"/>
    <col min="13" max="13" width="2.625" style="207" customWidth="1"/>
    <col min="14" max="16" width="8.625" style="207" customWidth="1"/>
    <col min="17" max="21" width="9.5" style="207" customWidth="1"/>
    <col min="22" max="16384" width="9" style="207"/>
  </cols>
  <sheetData>
    <row r="5" spans="1:19" ht="18.75">
      <c r="A5" s="328"/>
      <c r="B5" s="329" t="s">
        <v>266</v>
      </c>
      <c r="C5" s="329"/>
      <c r="D5" s="330">
        <f>①計画表紙!D35</f>
        <v>0</v>
      </c>
    </row>
    <row r="7" spans="1:19" ht="17.25">
      <c r="A7" s="243" t="s">
        <v>267</v>
      </c>
      <c r="B7" s="331" t="s">
        <v>268</v>
      </c>
      <c r="C7" s="331"/>
      <c r="D7" s="331"/>
    </row>
    <row r="8" spans="1:19" s="332" customFormat="1" ht="14.25">
      <c r="B8" s="333"/>
    </row>
    <row r="9" spans="1:19" s="332" customFormat="1" ht="14.25">
      <c r="B9" s="333"/>
    </row>
    <row r="10" spans="1:19" s="332" customFormat="1" ht="14.25">
      <c r="B10" s="333"/>
    </row>
    <row r="11" spans="1:19" s="332" customFormat="1" ht="14.25">
      <c r="B11" s="333"/>
      <c r="R11" s="334"/>
      <c r="S11" s="334"/>
    </row>
    <row r="12" spans="1:19" s="332" customFormat="1" ht="14.25">
      <c r="B12" s="333"/>
      <c r="R12" s="334"/>
      <c r="S12" s="334"/>
    </row>
    <row r="13" spans="1:19" s="332" customFormat="1" ht="14.25">
      <c r="B13" s="333"/>
      <c r="R13" s="334"/>
      <c r="S13" s="334"/>
    </row>
    <row r="14" spans="1:19" s="332" customFormat="1" ht="14.25"/>
    <row r="15" spans="1:19" s="332" customFormat="1" ht="14.25"/>
    <row r="16" spans="1:19" ht="17.25">
      <c r="A16" s="243" t="s">
        <v>269</v>
      </c>
      <c r="B16" s="331" t="s">
        <v>270</v>
      </c>
    </row>
    <row r="17" spans="1:19" s="332" customFormat="1" ht="14.25">
      <c r="B17" s="333"/>
    </row>
    <row r="18" spans="1:19" s="332" customFormat="1" ht="14.25">
      <c r="B18" s="333"/>
    </row>
    <row r="19" spans="1:19" s="332" customFormat="1" ht="14.25">
      <c r="B19" s="333"/>
    </row>
    <row r="20" spans="1:19" s="332" customFormat="1" ht="14.25">
      <c r="B20" s="333"/>
    </row>
    <row r="21" spans="1:19" s="332" customFormat="1" ht="14.25">
      <c r="B21" s="333"/>
      <c r="R21" s="334"/>
      <c r="S21" s="334"/>
    </row>
    <row r="22" spans="1:19" s="332" customFormat="1" ht="14.25">
      <c r="B22" s="333"/>
      <c r="R22" s="334"/>
      <c r="S22" s="334"/>
    </row>
    <row r="23" spans="1:19" s="331" customFormat="1" ht="17.25">
      <c r="O23" s="335"/>
    </row>
    <row r="24" spans="1:19" s="332" customFormat="1" ht="14.25"/>
    <row r="25" spans="1:19" ht="17.25">
      <c r="A25" s="243" t="s">
        <v>271</v>
      </c>
      <c r="B25" s="331" t="s">
        <v>272</v>
      </c>
    </row>
    <row r="26" spans="1:19" s="332" customFormat="1" ht="14.25">
      <c r="B26" s="333"/>
    </row>
    <row r="27" spans="1:19" s="332" customFormat="1" ht="14.25">
      <c r="B27" s="333"/>
    </row>
    <row r="28" spans="1:19" s="332" customFormat="1" ht="14.25">
      <c r="B28" s="333"/>
    </row>
    <row r="29" spans="1:19" s="332" customFormat="1" ht="14.25">
      <c r="B29" s="333"/>
      <c r="R29" s="334"/>
      <c r="S29" s="334"/>
    </row>
    <row r="30" spans="1:19" s="332" customFormat="1" ht="14.25">
      <c r="B30" s="333"/>
      <c r="R30" s="334"/>
      <c r="S30" s="334"/>
    </row>
    <row r="31" spans="1:19" s="332" customFormat="1" ht="14.25">
      <c r="B31" s="333"/>
      <c r="R31" s="334"/>
      <c r="S31" s="334"/>
    </row>
    <row r="34" spans="1:19" ht="17.25">
      <c r="A34" s="243" t="s">
        <v>269</v>
      </c>
      <c r="B34" s="331" t="s">
        <v>274</v>
      </c>
    </row>
    <row r="35" spans="1:19" s="332" customFormat="1" ht="14.25">
      <c r="B35" s="333"/>
    </row>
    <row r="36" spans="1:19" s="332" customFormat="1" ht="14.25">
      <c r="B36" s="333"/>
    </row>
    <row r="37" spans="1:19" s="332" customFormat="1" ht="14.25">
      <c r="B37" s="333"/>
    </row>
    <row r="38" spans="1:19" s="332" customFormat="1" ht="14.25">
      <c r="B38" s="333"/>
      <c r="R38" s="334"/>
      <c r="S38" s="334"/>
    </row>
    <row r="39" spans="1:19" s="332" customFormat="1" ht="14.25">
      <c r="B39" s="333"/>
      <c r="R39" s="334"/>
      <c r="S39" s="334"/>
    </row>
    <row r="40" spans="1:19" s="332" customFormat="1" ht="14.25">
      <c r="B40" s="333"/>
      <c r="R40" s="334"/>
      <c r="S40" s="334"/>
    </row>
    <row r="43" spans="1:19" ht="17.25">
      <c r="A43" s="243" t="s">
        <v>269</v>
      </c>
      <c r="B43" s="331" t="s">
        <v>273</v>
      </c>
    </row>
    <row r="44" spans="1:19" s="332" customFormat="1" ht="14.25">
      <c r="B44" s="333"/>
    </row>
    <row r="45" spans="1:19" s="332" customFormat="1" ht="14.25">
      <c r="B45" s="333"/>
    </row>
    <row r="46" spans="1:19" s="332" customFormat="1" ht="14.25">
      <c r="B46" s="333"/>
    </row>
    <row r="47" spans="1:19" s="332" customFormat="1" ht="14.25">
      <c r="B47" s="333"/>
      <c r="R47" s="334"/>
      <c r="S47" s="334"/>
    </row>
    <row r="48" spans="1:19" s="332" customFormat="1" ht="14.25">
      <c r="B48" s="333"/>
      <c r="R48" s="334"/>
      <c r="S48" s="334"/>
    </row>
    <row r="49" spans="1:19" s="332" customFormat="1" ht="14.25">
      <c r="B49" s="333"/>
      <c r="R49" s="334"/>
      <c r="S49" s="334"/>
    </row>
    <row r="52" spans="1:19" ht="17.25">
      <c r="A52" s="243" t="s">
        <v>269</v>
      </c>
      <c r="B52" s="331" t="s">
        <v>20</v>
      </c>
    </row>
    <row r="53" spans="1:19" s="332" customFormat="1" ht="14.25">
      <c r="B53" s="333"/>
    </row>
    <row r="54" spans="1:19" s="332" customFormat="1" ht="14.25">
      <c r="B54" s="333"/>
    </row>
    <row r="55" spans="1:19" s="332" customFormat="1" ht="14.25">
      <c r="B55" s="333"/>
    </row>
    <row r="56" spans="1:19" s="332" customFormat="1" ht="14.25">
      <c r="B56" s="333"/>
      <c r="R56" s="334"/>
      <c r="S56" s="334"/>
    </row>
    <row r="57" spans="1:19" s="332" customFormat="1" ht="14.25">
      <c r="B57" s="333"/>
      <c r="R57" s="334"/>
      <c r="S57" s="334"/>
    </row>
    <row r="58" spans="1:19" s="332" customFormat="1" ht="14.25">
      <c r="B58" s="333"/>
      <c r="R58" s="334"/>
      <c r="S58" s="334"/>
    </row>
  </sheetData>
  <phoneticPr fontId="2"/>
  <printOptions horizontalCentered="1" verticalCentered="1"/>
  <pageMargins left="0.39370078740157483" right="0.19685039370078741" top="0.51181102362204722" bottom="0" header="0.31496062992125984" footer="0"/>
  <pageSetup paperSize="9" orientation="portrait" r:id="rId1"/>
  <headerFooter alignWithMargins="0">
    <oddHeader>&amp;RVer．R1.07</oddHeader>
    <oddFooter>&amp;L&amp;8しずおか焼津信用金庫&amp;C&amp;P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14"/>
  <sheetViews>
    <sheetView showGridLines="0" view="pageBreakPreview" zoomScale="60" zoomScaleNormal="100" workbookViewId="0"/>
  </sheetViews>
  <sheetFormatPr defaultRowHeight="11.25"/>
  <cols>
    <col min="1" max="1" width="14.25" style="257" customWidth="1"/>
    <col min="2" max="3" width="5.75" style="257" customWidth="1"/>
    <col min="4" max="4" width="18.875" style="298" customWidth="1"/>
    <col min="5" max="5" width="5.75" style="297" customWidth="1"/>
    <col min="6" max="14" width="5.75" style="257" customWidth="1"/>
    <col min="15" max="15" width="6.75" style="257" customWidth="1"/>
    <col min="16" max="16384" width="9" style="257"/>
  </cols>
  <sheetData>
    <row r="1" spans="1:15" ht="14.25" customHeight="1">
      <c r="A1" s="253" t="s">
        <v>3</v>
      </c>
      <c r="B1" s="421" t="s">
        <v>236</v>
      </c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254"/>
      <c r="N1" s="255" t="s">
        <v>259</v>
      </c>
      <c r="O1" s="256"/>
    </row>
    <row r="2" spans="1:15" ht="14.25" customHeight="1">
      <c r="A2" s="299">
        <f>①計画表紙!D35</f>
        <v>0</v>
      </c>
      <c r="B2" s="253"/>
      <c r="C2" s="253"/>
      <c r="D2" s="258"/>
      <c r="E2" s="259"/>
      <c r="F2" s="253"/>
      <c r="G2" s="253"/>
      <c r="H2" s="253"/>
      <c r="I2" s="253"/>
      <c r="J2" s="253"/>
      <c r="K2" s="260"/>
      <c r="L2" s="260" t="s">
        <v>237</v>
      </c>
      <c r="M2" s="428"/>
      <c r="N2" s="428"/>
    </row>
    <row r="3" spans="1:15" ht="14.25" customHeight="1">
      <c r="A3" s="253"/>
      <c r="B3" s="261" t="s">
        <v>158</v>
      </c>
      <c r="C3" s="262"/>
      <c r="D3" s="258" t="s">
        <v>159</v>
      </c>
      <c r="E3" s="259"/>
      <c r="F3" s="253"/>
      <c r="G3" s="253"/>
      <c r="H3" s="253"/>
      <c r="I3" s="253"/>
      <c r="J3" s="253"/>
      <c r="K3" s="260"/>
      <c r="L3" s="260" t="s">
        <v>160</v>
      </c>
      <c r="M3" s="429" t="s">
        <v>260</v>
      </c>
      <c r="N3" s="429"/>
    </row>
    <row r="4" spans="1:15" ht="14.25" customHeight="1">
      <c r="A4" s="253"/>
      <c r="B4" s="253"/>
      <c r="C4" s="253"/>
      <c r="D4" s="258"/>
      <c r="E4" s="263" t="s">
        <v>294</v>
      </c>
      <c r="F4" s="300">
        <f>①計画表紙!E21</f>
        <v>0</v>
      </c>
      <c r="G4" s="263" t="s">
        <v>295</v>
      </c>
      <c r="H4" s="300">
        <f>①計画表紙!I21</f>
        <v>0</v>
      </c>
      <c r="I4" s="253"/>
      <c r="J4" s="260"/>
      <c r="K4" s="260"/>
      <c r="L4" s="254"/>
      <c r="M4" s="254"/>
      <c r="N4" s="255" t="s">
        <v>161</v>
      </c>
      <c r="O4" s="256"/>
    </row>
    <row r="5" spans="1:15" s="264" customFormat="1" ht="12.75" customHeight="1">
      <c r="A5" s="422"/>
      <c r="B5" s="424" t="str">
        <f>①計画表紙!D20</f>
        <v>前期</v>
      </c>
      <c r="C5" s="425"/>
      <c r="D5" s="426" t="s">
        <v>163</v>
      </c>
      <c r="E5" s="425" t="str">
        <f>①計画表紙!E20</f>
        <v>当期予測</v>
      </c>
      <c r="F5" s="425"/>
      <c r="G5" s="425" t="str">
        <f>①計画表紙!F20</f>
        <v>2年目</v>
      </c>
      <c r="H5" s="425"/>
      <c r="I5" s="425" t="str">
        <f>①計画表紙!G20</f>
        <v>3年目</v>
      </c>
      <c r="J5" s="425"/>
      <c r="K5" s="425" t="str">
        <f>①計画表紙!H20</f>
        <v>4年目</v>
      </c>
      <c r="L5" s="425"/>
      <c r="M5" s="425" t="str">
        <f>①計画表紙!I20</f>
        <v>5年目</v>
      </c>
      <c r="N5" s="425"/>
    </row>
    <row r="6" spans="1:15" s="264" customFormat="1" ht="12.75" customHeight="1">
      <c r="A6" s="423"/>
      <c r="B6" s="301">
        <f>'⑨-1売上計画（簡易）'!H4</f>
        <v>0</v>
      </c>
      <c r="C6" s="266" t="s">
        <v>162</v>
      </c>
      <c r="D6" s="427"/>
      <c r="E6" s="301">
        <f>①計画表紙!E21</f>
        <v>0</v>
      </c>
      <c r="F6" s="266" t="s">
        <v>162</v>
      </c>
      <c r="G6" s="301">
        <f>①計画表紙!F21</f>
        <v>0</v>
      </c>
      <c r="H6" s="266" t="s">
        <v>162</v>
      </c>
      <c r="I6" s="301">
        <f>①計画表紙!G21</f>
        <v>0</v>
      </c>
      <c r="J6" s="266" t="s">
        <v>162</v>
      </c>
      <c r="K6" s="301">
        <f>①計画表紙!H21</f>
        <v>0</v>
      </c>
      <c r="L6" s="266" t="s">
        <v>162</v>
      </c>
      <c r="M6" s="301">
        <f>①計画表紙!I21</f>
        <v>0</v>
      </c>
      <c r="N6" s="266" t="s">
        <v>162</v>
      </c>
    </row>
    <row r="7" spans="1:15" s="264" customFormat="1" ht="12.75" customHeight="1">
      <c r="A7" s="267" t="s">
        <v>164</v>
      </c>
      <c r="B7" s="268"/>
      <c r="C7" s="305" t="e">
        <f t="shared" ref="C7:C38" si="0">B7/B$12</f>
        <v>#DIV/0!</v>
      </c>
      <c r="D7" s="269"/>
      <c r="E7" s="268"/>
      <c r="F7" s="305" t="e">
        <f t="shared" ref="F7:F38" si="1">E7/E$12</f>
        <v>#DIV/0!</v>
      </c>
      <c r="G7" s="268"/>
      <c r="H7" s="305" t="e">
        <f t="shared" ref="H7:H38" si="2">G7/G$12</f>
        <v>#DIV/0!</v>
      </c>
      <c r="I7" s="268"/>
      <c r="J7" s="305" t="e">
        <f t="shared" ref="J7:J38" si="3">I7/I$12</f>
        <v>#DIV/0!</v>
      </c>
      <c r="K7" s="268"/>
      <c r="L7" s="305" t="e">
        <f t="shared" ref="L7:L38" si="4">K7/K$12</f>
        <v>#DIV/0!</v>
      </c>
      <c r="M7" s="268"/>
      <c r="N7" s="305" t="e">
        <f t="shared" ref="N7:N38" si="5">M7/M$12</f>
        <v>#DIV/0!</v>
      </c>
    </row>
    <row r="8" spans="1:15" s="264" customFormat="1" ht="12.75" customHeight="1">
      <c r="A8" s="267" t="s">
        <v>165</v>
      </c>
      <c r="B8" s="268"/>
      <c r="C8" s="305" t="e">
        <f t="shared" si="0"/>
        <v>#DIV/0!</v>
      </c>
      <c r="D8" s="269"/>
      <c r="E8" s="268"/>
      <c r="F8" s="305" t="e">
        <f t="shared" si="1"/>
        <v>#DIV/0!</v>
      </c>
      <c r="G8" s="268"/>
      <c r="H8" s="305" t="e">
        <f t="shared" si="2"/>
        <v>#DIV/0!</v>
      </c>
      <c r="I8" s="268"/>
      <c r="J8" s="305" t="e">
        <f t="shared" si="3"/>
        <v>#DIV/0!</v>
      </c>
      <c r="K8" s="268"/>
      <c r="L8" s="305" t="e">
        <f t="shared" si="4"/>
        <v>#DIV/0!</v>
      </c>
      <c r="M8" s="268"/>
      <c r="N8" s="305" t="e">
        <f t="shared" si="5"/>
        <v>#DIV/0!</v>
      </c>
    </row>
    <row r="9" spans="1:15" s="264" customFormat="1" ht="12.75" hidden="1" customHeight="1">
      <c r="A9" s="267" t="s">
        <v>166</v>
      </c>
      <c r="B9" s="270"/>
      <c r="C9" s="305" t="e">
        <f t="shared" si="0"/>
        <v>#DIV/0!</v>
      </c>
      <c r="D9" s="269"/>
      <c r="E9" s="270"/>
      <c r="F9" s="305" t="e">
        <f t="shared" si="1"/>
        <v>#DIV/0!</v>
      </c>
      <c r="G9" s="270"/>
      <c r="H9" s="305" t="e">
        <f t="shared" si="2"/>
        <v>#DIV/0!</v>
      </c>
      <c r="I9" s="270"/>
      <c r="J9" s="305" t="e">
        <f t="shared" si="3"/>
        <v>#DIV/0!</v>
      </c>
      <c r="K9" s="270"/>
      <c r="L9" s="305" t="e">
        <f t="shared" si="4"/>
        <v>#DIV/0!</v>
      </c>
      <c r="M9" s="270"/>
      <c r="N9" s="305" t="e">
        <f t="shared" si="5"/>
        <v>#DIV/0!</v>
      </c>
    </row>
    <row r="10" spans="1:15" s="264" customFormat="1" ht="12.75" hidden="1" customHeight="1">
      <c r="A10" s="267" t="s">
        <v>167</v>
      </c>
      <c r="B10" s="270"/>
      <c r="C10" s="305" t="e">
        <f t="shared" si="0"/>
        <v>#DIV/0!</v>
      </c>
      <c r="D10" s="269"/>
      <c r="E10" s="270"/>
      <c r="F10" s="305" t="e">
        <f t="shared" si="1"/>
        <v>#DIV/0!</v>
      </c>
      <c r="G10" s="270"/>
      <c r="H10" s="305" t="e">
        <f t="shared" si="2"/>
        <v>#DIV/0!</v>
      </c>
      <c r="I10" s="270"/>
      <c r="J10" s="305" t="e">
        <f t="shared" si="3"/>
        <v>#DIV/0!</v>
      </c>
      <c r="K10" s="270"/>
      <c r="L10" s="305" t="e">
        <f t="shared" si="4"/>
        <v>#DIV/0!</v>
      </c>
      <c r="M10" s="270"/>
      <c r="N10" s="305" t="e">
        <f t="shared" si="5"/>
        <v>#DIV/0!</v>
      </c>
    </row>
    <row r="11" spans="1:15" s="264" customFormat="1" ht="12.75" hidden="1" customHeight="1">
      <c r="A11" s="267" t="s">
        <v>168</v>
      </c>
      <c r="B11" s="270"/>
      <c r="C11" s="305" t="e">
        <f t="shared" si="0"/>
        <v>#DIV/0!</v>
      </c>
      <c r="D11" s="269"/>
      <c r="E11" s="270"/>
      <c r="F11" s="305" t="e">
        <f t="shared" si="1"/>
        <v>#DIV/0!</v>
      </c>
      <c r="G11" s="270"/>
      <c r="H11" s="305" t="e">
        <f t="shared" si="2"/>
        <v>#DIV/0!</v>
      </c>
      <c r="I11" s="270"/>
      <c r="J11" s="305" t="e">
        <f t="shared" si="3"/>
        <v>#DIV/0!</v>
      </c>
      <c r="K11" s="270"/>
      <c r="L11" s="305" t="e">
        <f t="shared" si="4"/>
        <v>#DIV/0!</v>
      </c>
      <c r="M11" s="270"/>
      <c r="N11" s="305" t="e">
        <f t="shared" si="5"/>
        <v>#DIV/0!</v>
      </c>
    </row>
    <row r="12" spans="1:15" s="264" customFormat="1" ht="12.75" customHeight="1">
      <c r="A12" s="271" t="s">
        <v>169</v>
      </c>
      <c r="B12" s="302">
        <f>SUM(B7:B11)</f>
        <v>0</v>
      </c>
      <c r="C12" s="306" t="e">
        <f t="shared" si="0"/>
        <v>#DIV/0!</v>
      </c>
      <c r="D12" s="273"/>
      <c r="E12" s="302">
        <f>SUM(E7:E11)</f>
        <v>0</v>
      </c>
      <c r="F12" s="306" t="e">
        <f t="shared" si="1"/>
        <v>#DIV/0!</v>
      </c>
      <c r="G12" s="302">
        <f>SUM(G7:G11)</f>
        <v>0</v>
      </c>
      <c r="H12" s="306" t="e">
        <f t="shared" si="2"/>
        <v>#DIV/0!</v>
      </c>
      <c r="I12" s="302">
        <f>SUM(I7:I11)</f>
        <v>0</v>
      </c>
      <c r="J12" s="306" t="e">
        <f t="shared" si="3"/>
        <v>#DIV/0!</v>
      </c>
      <c r="K12" s="302">
        <f>SUM(K7:K11)</f>
        <v>0</v>
      </c>
      <c r="L12" s="306" t="e">
        <f t="shared" si="4"/>
        <v>#DIV/0!</v>
      </c>
      <c r="M12" s="302">
        <f>SUM(M7:M11)</f>
        <v>0</v>
      </c>
      <c r="N12" s="306" t="e">
        <f t="shared" si="5"/>
        <v>#DIV/0!</v>
      </c>
    </row>
    <row r="13" spans="1:15" s="264" customFormat="1" ht="12.75" hidden="1" customHeight="1">
      <c r="A13" s="267" t="s">
        <v>170</v>
      </c>
      <c r="B13" s="270"/>
      <c r="C13" s="305" t="e">
        <f t="shared" si="0"/>
        <v>#DIV/0!</v>
      </c>
      <c r="D13" s="269"/>
      <c r="E13" s="270"/>
      <c r="F13" s="305" t="e">
        <f t="shared" si="1"/>
        <v>#DIV/0!</v>
      </c>
      <c r="G13" s="270"/>
      <c r="H13" s="305" t="e">
        <f t="shared" si="2"/>
        <v>#DIV/0!</v>
      </c>
      <c r="I13" s="270"/>
      <c r="J13" s="305" t="e">
        <f t="shared" si="3"/>
        <v>#DIV/0!</v>
      </c>
      <c r="K13" s="270"/>
      <c r="L13" s="305" t="e">
        <f t="shared" si="4"/>
        <v>#DIV/0!</v>
      </c>
      <c r="M13" s="270"/>
      <c r="N13" s="305" t="e">
        <f t="shared" si="5"/>
        <v>#DIV/0!</v>
      </c>
    </row>
    <row r="14" spans="1:15" s="264" customFormat="1" ht="12.75" hidden="1" customHeight="1">
      <c r="A14" s="267" t="s">
        <v>171</v>
      </c>
      <c r="B14" s="270"/>
      <c r="C14" s="305" t="e">
        <f t="shared" si="0"/>
        <v>#DIV/0!</v>
      </c>
      <c r="D14" s="269"/>
      <c r="E14" s="270"/>
      <c r="F14" s="305" t="e">
        <f t="shared" si="1"/>
        <v>#DIV/0!</v>
      </c>
      <c r="G14" s="270"/>
      <c r="H14" s="305" t="e">
        <f t="shared" si="2"/>
        <v>#DIV/0!</v>
      </c>
      <c r="I14" s="270"/>
      <c r="J14" s="305" t="e">
        <f t="shared" si="3"/>
        <v>#DIV/0!</v>
      </c>
      <c r="K14" s="270"/>
      <c r="L14" s="305" t="e">
        <f t="shared" si="4"/>
        <v>#DIV/0!</v>
      </c>
      <c r="M14" s="270"/>
      <c r="N14" s="305" t="e">
        <f t="shared" si="5"/>
        <v>#DIV/0!</v>
      </c>
    </row>
    <row r="15" spans="1:15" s="264" customFormat="1" ht="12.75" customHeight="1">
      <c r="A15" s="267" t="s">
        <v>172</v>
      </c>
      <c r="B15" s="268"/>
      <c r="C15" s="305" t="e">
        <f t="shared" si="0"/>
        <v>#DIV/0!</v>
      </c>
      <c r="D15" s="269"/>
      <c r="E15" s="268"/>
      <c r="F15" s="305" t="e">
        <f t="shared" si="1"/>
        <v>#DIV/0!</v>
      </c>
      <c r="G15" s="303">
        <f>E20</f>
        <v>0</v>
      </c>
      <c r="H15" s="305" t="e">
        <f t="shared" si="2"/>
        <v>#DIV/0!</v>
      </c>
      <c r="I15" s="303">
        <f>G20</f>
        <v>0</v>
      </c>
      <c r="J15" s="305" t="e">
        <f t="shared" si="3"/>
        <v>#DIV/0!</v>
      </c>
      <c r="K15" s="303">
        <f>I20</f>
        <v>0</v>
      </c>
      <c r="L15" s="305" t="e">
        <f t="shared" si="4"/>
        <v>#DIV/0!</v>
      </c>
      <c r="M15" s="303">
        <f>K20</f>
        <v>0</v>
      </c>
      <c r="N15" s="305" t="e">
        <f t="shared" si="5"/>
        <v>#DIV/0!</v>
      </c>
    </row>
    <row r="16" spans="1:15" s="264" customFormat="1" ht="12.75" customHeight="1">
      <c r="A16" s="267" t="s">
        <v>173</v>
      </c>
      <c r="B16" s="268"/>
      <c r="C16" s="305" t="e">
        <f t="shared" si="0"/>
        <v>#DIV/0!</v>
      </c>
      <c r="D16" s="269"/>
      <c r="E16" s="268"/>
      <c r="F16" s="305" t="e">
        <f t="shared" si="1"/>
        <v>#DIV/0!</v>
      </c>
      <c r="G16" s="303">
        <f>E21</f>
        <v>0</v>
      </c>
      <c r="H16" s="305" t="e">
        <f t="shared" si="2"/>
        <v>#DIV/0!</v>
      </c>
      <c r="I16" s="303">
        <f>G21</f>
        <v>0</v>
      </c>
      <c r="J16" s="305" t="e">
        <f t="shared" si="3"/>
        <v>#DIV/0!</v>
      </c>
      <c r="K16" s="303">
        <f>I21</f>
        <v>0</v>
      </c>
      <c r="L16" s="305" t="e">
        <f t="shared" si="4"/>
        <v>#DIV/0!</v>
      </c>
      <c r="M16" s="303">
        <f>K21</f>
        <v>0</v>
      </c>
      <c r="N16" s="305" t="e">
        <f t="shared" si="5"/>
        <v>#DIV/0!</v>
      </c>
    </row>
    <row r="17" spans="1:14" s="264" customFormat="1" ht="12.75" customHeight="1">
      <c r="A17" s="267" t="s">
        <v>174</v>
      </c>
      <c r="B17" s="268"/>
      <c r="C17" s="305" t="e">
        <f t="shared" si="0"/>
        <v>#DIV/0!</v>
      </c>
      <c r="D17" s="269"/>
      <c r="E17" s="268"/>
      <c r="F17" s="305" t="e">
        <f t="shared" si="1"/>
        <v>#DIV/0!</v>
      </c>
      <c r="G17" s="268"/>
      <c r="H17" s="305" t="e">
        <f t="shared" si="2"/>
        <v>#DIV/0!</v>
      </c>
      <c r="I17" s="268"/>
      <c r="J17" s="305" t="e">
        <f t="shared" si="3"/>
        <v>#DIV/0!</v>
      </c>
      <c r="K17" s="268"/>
      <c r="L17" s="305" t="e">
        <f t="shared" si="4"/>
        <v>#DIV/0!</v>
      </c>
      <c r="M17" s="268"/>
      <c r="N17" s="305" t="e">
        <f t="shared" si="5"/>
        <v>#DIV/0!</v>
      </c>
    </row>
    <row r="18" spans="1:14" s="264" customFormat="1" ht="12.75" hidden="1" customHeight="1">
      <c r="A18" s="267" t="s">
        <v>175</v>
      </c>
      <c r="B18" s="270"/>
      <c r="C18" s="305" t="e">
        <f t="shared" si="0"/>
        <v>#DIV/0!</v>
      </c>
      <c r="D18" s="269"/>
      <c r="E18" s="270"/>
      <c r="F18" s="305" t="e">
        <f t="shared" si="1"/>
        <v>#DIV/0!</v>
      </c>
      <c r="G18" s="270"/>
      <c r="H18" s="305" t="e">
        <f t="shared" si="2"/>
        <v>#DIV/0!</v>
      </c>
      <c r="I18" s="270"/>
      <c r="J18" s="305" t="e">
        <f t="shared" si="3"/>
        <v>#DIV/0!</v>
      </c>
      <c r="K18" s="270"/>
      <c r="L18" s="305" t="e">
        <f t="shared" si="4"/>
        <v>#DIV/0!</v>
      </c>
      <c r="M18" s="270"/>
      <c r="N18" s="305" t="e">
        <f t="shared" si="5"/>
        <v>#DIV/0!</v>
      </c>
    </row>
    <row r="19" spans="1:14" s="264" customFormat="1" ht="12.75" customHeight="1">
      <c r="A19" s="271" t="s">
        <v>176</v>
      </c>
      <c r="B19" s="302">
        <f>B104</f>
        <v>0</v>
      </c>
      <c r="C19" s="306" t="e">
        <f t="shared" si="0"/>
        <v>#DIV/0!</v>
      </c>
      <c r="D19" s="273"/>
      <c r="E19" s="302">
        <f>E104</f>
        <v>0</v>
      </c>
      <c r="F19" s="306" t="e">
        <f t="shared" si="1"/>
        <v>#DIV/0!</v>
      </c>
      <c r="G19" s="302">
        <f>G104</f>
        <v>0</v>
      </c>
      <c r="H19" s="306" t="e">
        <f t="shared" si="2"/>
        <v>#DIV/0!</v>
      </c>
      <c r="I19" s="302">
        <f>I104</f>
        <v>0</v>
      </c>
      <c r="J19" s="306" t="e">
        <f t="shared" si="3"/>
        <v>#DIV/0!</v>
      </c>
      <c r="K19" s="302">
        <f>K104</f>
        <v>0</v>
      </c>
      <c r="L19" s="306" t="e">
        <f t="shared" si="4"/>
        <v>#DIV/0!</v>
      </c>
      <c r="M19" s="302">
        <f>M104</f>
        <v>0</v>
      </c>
      <c r="N19" s="306" t="e">
        <f t="shared" si="5"/>
        <v>#DIV/0!</v>
      </c>
    </row>
    <row r="20" spans="1:14" s="264" customFormat="1" ht="12.75" customHeight="1">
      <c r="A20" s="267" t="s">
        <v>177</v>
      </c>
      <c r="B20" s="268"/>
      <c r="C20" s="305" t="e">
        <f t="shared" si="0"/>
        <v>#DIV/0!</v>
      </c>
      <c r="D20" s="269"/>
      <c r="E20" s="268"/>
      <c r="F20" s="305" t="e">
        <f t="shared" si="1"/>
        <v>#DIV/0!</v>
      </c>
      <c r="G20" s="268"/>
      <c r="H20" s="305" t="e">
        <f t="shared" si="2"/>
        <v>#DIV/0!</v>
      </c>
      <c r="I20" s="268"/>
      <c r="J20" s="305" t="e">
        <f t="shared" si="3"/>
        <v>#DIV/0!</v>
      </c>
      <c r="K20" s="268"/>
      <c r="L20" s="307" t="e">
        <f t="shared" si="4"/>
        <v>#DIV/0!</v>
      </c>
      <c r="M20" s="268"/>
      <c r="N20" s="305" t="e">
        <f t="shared" si="5"/>
        <v>#DIV/0!</v>
      </c>
    </row>
    <row r="21" spans="1:14" s="264" customFormat="1" ht="12.75" customHeight="1">
      <c r="A21" s="267" t="s">
        <v>178</v>
      </c>
      <c r="B21" s="268"/>
      <c r="C21" s="305" t="e">
        <f t="shared" si="0"/>
        <v>#DIV/0!</v>
      </c>
      <c r="D21" s="269"/>
      <c r="E21" s="268"/>
      <c r="F21" s="305" t="e">
        <f t="shared" si="1"/>
        <v>#DIV/0!</v>
      </c>
      <c r="G21" s="268"/>
      <c r="H21" s="305" t="e">
        <f t="shared" si="2"/>
        <v>#DIV/0!</v>
      </c>
      <c r="I21" s="268"/>
      <c r="J21" s="305" t="e">
        <f t="shared" si="3"/>
        <v>#DIV/0!</v>
      </c>
      <c r="K21" s="268"/>
      <c r="L21" s="305" t="e">
        <f t="shared" si="4"/>
        <v>#DIV/0!</v>
      </c>
      <c r="M21" s="268"/>
      <c r="N21" s="305" t="e">
        <f t="shared" si="5"/>
        <v>#DIV/0!</v>
      </c>
    </row>
    <row r="22" spans="1:14" s="264" customFormat="1" ht="12.75" customHeight="1">
      <c r="A22" s="271" t="s">
        <v>179</v>
      </c>
      <c r="B22" s="302">
        <f>B15+B16+B17+B19-B20-B21</f>
        <v>0</v>
      </c>
      <c r="C22" s="306" t="e">
        <f t="shared" si="0"/>
        <v>#DIV/0!</v>
      </c>
      <c r="D22" s="273"/>
      <c r="E22" s="302">
        <f>E15+E16+E17+E19-E20-E21</f>
        <v>0</v>
      </c>
      <c r="F22" s="306" t="e">
        <f t="shared" si="1"/>
        <v>#DIV/0!</v>
      </c>
      <c r="G22" s="302">
        <f>G15+G16+G17+G19-G20-G21</f>
        <v>0</v>
      </c>
      <c r="H22" s="306" t="e">
        <f t="shared" si="2"/>
        <v>#DIV/0!</v>
      </c>
      <c r="I22" s="302">
        <f>I15+I16+I17+I19-I20-I21</f>
        <v>0</v>
      </c>
      <c r="J22" s="306" t="e">
        <f t="shared" si="3"/>
        <v>#DIV/0!</v>
      </c>
      <c r="K22" s="302">
        <f>K15+K16+K17+K19-K20-K21</f>
        <v>0</v>
      </c>
      <c r="L22" s="306" t="e">
        <f t="shared" si="4"/>
        <v>#DIV/0!</v>
      </c>
      <c r="M22" s="302">
        <f>M15+M16+M17+M19-M20-M21</f>
        <v>0</v>
      </c>
      <c r="N22" s="306" t="e">
        <f t="shared" si="5"/>
        <v>#DIV/0!</v>
      </c>
    </row>
    <row r="23" spans="1:14" s="264" customFormat="1" ht="12.75" customHeight="1">
      <c r="A23" s="271" t="s">
        <v>180</v>
      </c>
      <c r="B23" s="302">
        <f>B12-B22</f>
        <v>0</v>
      </c>
      <c r="C23" s="306" t="e">
        <f t="shared" si="0"/>
        <v>#DIV/0!</v>
      </c>
      <c r="D23" s="273"/>
      <c r="E23" s="302">
        <f>E12-E22</f>
        <v>0</v>
      </c>
      <c r="F23" s="306" t="e">
        <f t="shared" si="1"/>
        <v>#DIV/0!</v>
      </c>
      <c r="G23" s="302">
        <f>G12-G22</f>
        <v>0</v>
      </c>
      <c r="H23" s="306" t="e">
        <f t="shared" si="2"/>
        <v>#DIV/0!</v>
      </c>
      <c r="I23" s="302">
        <f>I12-I22</f>
        <v>0</v>
      </c>
      <c r="J23" s="306" t="e">
        <f t="shared" si="3"/>
        <v>#DIV/0!</v>
      </c>
      <c r="K23" s="302">
        <f>K12-K22</f>
        <v>0</v>
      </c>
      <c r="L23" s="306" t="e">
        <f t="shared" si="4"/>
        <v>#DIV/0!</v>
      </c>
      <c r="M23" s="302">
        <f>M12-M22</f>
        <v>0</v>
      </c>
      <c r="N23" s="306" t="e">
        <f t="shared" si="5"/>
        <v>#DIV/0!</v>
      </c>
    </row>
    <row r="24" spans="1:14" s="264" customFormat="1" ht="12.75" customHeight="1">
      <c r="A24" s="267" t="s">
        <v>227</v>
      </c>
      <c r="B24" s="274"/>
      <c r="C24" s="305" t="e">
        <f t="shared" si="0"/>
        <v>#DIV/0!</v>
      </c>
      <c r="D24" s="269"/>
      <c r="E24" s="268"/>
      <c r="F24" s="305" t="e">
        <f t="shared" si="1"/>
        <v>#DIV/0!</v>
      </c>
      <c r="G24" s="268"/>
      <c r="H24" s="305" t="e">
        <f t="shared" si="2"/>
        <v>#DIV/0!</v>
      </c>
      <c r="I24" s="268"/>
      <c r="J24" s="305" t="e">
        <f t="shared" si="3"/>
        <v>#DIV/0!</v>
      </c>
      <c r="K24" s="268"/>
      <c r="L24" s="305" t="e">
        <f t="shared" si="4"/>
        <v>#DIV/0!</v>
      </c>
      <c r="M24" s="268"/>
      <c r="N24" s="305" t="e">
        <f t="shared" si="5"/>
        <v>#DIV/0!</v>
      </c>
    </row>
    <row r="25" spans="1:14" s="264" customFormat="1">
      <c r="A25" s="267" t="s">
        <v>238</v>
      </c>
      <c r="B25" s="274"/>
      <c r="C25" s="305" t="e">
        <f t="shared" si="0"/>
        <v>#DIV/0!</v>
      </c>
      <c r="D25" s="275"/>
      <c r="E25" s="268"/>
      <c r="F25" s="305" t="e">
        <f t="shared" si="1"/>
        <v>#DIV/0!</v>
      </c>
      <c r="G25" s="268"/>
      <c r="H25" s="305" t="e">
        <f t="shared" si="2"/>
        <v>#DIV/0!</v>
      </c>
      <c r="I25" s="268"/>
      <c r="J25" s="305" t="e">
        <f t="shared" si="3"/>
        <v>#DIV/0!</v>
      </c>
      <c r="K25" s="268"/>
      <c r="L25" s="305" t="e">
        <f t="shared" si="4"/>
        <v>#DIV/0!</v>
      </c>
      <c r="M25" s="268"/>
      <c r="N25" s="305" t="e">
        <f t="shared" si="5"/>
        <v>#DIV/0!</v>
      </c>
    </row>
    <row r="26" spans="1:14" s="264" customFormat="1" ht="12.75" customHeight="1">
      <c r="A26" s="267" t="s">
        <v>204</v>
      </c>
      <c r="B26" s="274"/>
      <c r="C26" s="305" t="e">
        <f t="shared" si="0"/>
        <v>#DIV/0!</v>
      </c>
      <c r="D26" s="269"/>
      <c r="E26" s="268"/>
      <c r="F26" s="305" t="e">
        <f t="shared" si="1"/>
        <v>#DIV/0!</v>
      </c>
      <c r="G26" s="268"/>
      <c r="H26" s="305" t="e">
        <f t="shared" si="2"/>
        <v>#DIV/0!</v>
      </c>
      <c r="I26" s="268"/>
      <c r="J26" s="305" t="e">
        <f t="shared" si="3"/>
        <v>#DIV/0!</v>
      </c>
      <c r="K26" s="268"/>
      <c r="L26" s="305" t="e">
        <f t="shared" si="4"/>
        <v>#DIV/0!</v>
      </c>
      <c r="M26" s="268"/>
      <c r="N26" s="305" t="e">
        <f t="shared" si="5"/>
        <v>#DIV/0!</v>
      </c>
    </row>
    <row r="27" spans="1:14" s="264" customFormat="1" ht="12.75" customHeight="1">
      <c r="A27" s="267" t="s">
        <v>205</v>
      </c>
      <c r="B27" s="274"/>
      <c r="C27" s="305" t="e">
        <f t="shared" si="0"/>
        <v>#DIV/0!</v>
      </c>
      <c r="D27" s="269"/>
      <c r="E27" s="268"/>
      <c r="F27" s="305" t="e">
        <f t="shared" si="1"/>
        <v>#DIV/0!</v>
      </c>
      <c r="G27" s="268"/>
      <c r="H27" s="305" t="e">
        <f t="shared" si="2"/>
        <v>#DIV/0!</v>
      </c>
      <c r="I27" s="268"/>
      <c r="J27" s="305" t="e">
        <f t="shared" si="3"/>
        <v>#DIV/0!</v>
      </c>
      <c r="K27" s="268"/>
      <c r="L27" s="305" t="e">
        <f t="shared" si="4"/>
        <v>#DIV/0!</v>
      </c>
      <c r="M27" s="268"/>
      <c r="N27" s="305" t="e">
        <f t="shared" si="5"/>
        <v>#DIV/0!</v>
      </c>
    </row>
    <row r="28" spans="1:14" s="264" customFormat="1" ht="12.75" customHeight="1">
      <c r="A28" s="267" t="s">
        <v>206</v>
      </c>
      <c r="B28" s="274"/>
      <c r="C28" s="305" t="e">
        <f t="shared" si="0"/>
        <v>#DIV/0!</v>
      </c>
      <c r="D28" s="269"/>
      <c r="E28" s="268"/>
      <c r="F28" s="305" t="e">
        <f t="shared" si="1"/>
        <v>#DIV/0!</v>
      </c>
      <c r="G28" s="268"/>
      <c r="H28" s="305" t="e">
        <f t="shared" si="2"/>
        <v>#DIV/0!</v>
      </c>
      <c r="I28" s="268"/>
      <c r="J28" s="305" t="e">
        <f t="shared" si="3"/>
        <v>#DIV/0!</v>
      </c>
      <c r="K28" s="268"/>
      <c r="L28" s="305" t="e">
        <f t="shared" si="4"/>
        <v>#DIV/0!</v>
      </c>
      <c r="M28" s="268"/>
      <c r="N28" s="305" t="e">
        <f t="shared" si="5"/>
        <v>#DIV/0!</v>
      </c>
    </row>
    <row r="29" spans="1:14" s="264" customFormat="1" ht="12.75" customHeight="1">
      <c r="A29" s="267" t="s">
        <v>207</v>
      </c>
      <c r="B29" s="274"/>
      <c r="C29" s="305" t="e">
        <f t="shared" si="0"/>
        <v>#DIV/0!</v>
      </c>
      <c r="D29" s="269"/>
      <c r="E29" s="268"/>
      <c r="F29" s="305" t="e">
        <f t="shared" si="1"/>
        <v>#DIV/0!</v>
      </c>
      <c r="G29" s="268"/>
      <c r="H29" s="305" t="e">
        <f t="shared" si="2"/>
        <v>#DIV/0!</v>
      </c>
      <c r="I29" s="268"/>
      <c r="J29" s="305" t="e">
        <f t="shared" si="3"/>
        <v>#DIV/0!</v>
      </c>
      <c r="K29" s="268"/>
      <c r="L29" s="305" t="e">
        <f t="shared" si="4"/>
        <v>#DIV/0!</v>
      </c>
      <c r="M29" s="268"/>
      <c r="N29" s="305" t="e">
        <f t="shared" si="5"/>
        <v>#DIV/0!</v>
      </c>
    </row>
    <row r="30" spans="1:14" s="264" customFormat="1" ht="12.75" customHeight="1">
      <c r="A30" s="271" t="s">
        <v>208</v>
      </c>
      <c r="B30" s="304">
        <f>SUM(B24:B29)</f>
        <v>0</v>
      </c>
      <c r="C30" s="306" t="e">
        <f t="shared" si="0"/>
        <v>#DIV/0!</v>
      </c>
      <c r="D30" s="273"/>
      <c r="E30" s="302">
        <f>SUM(E24:E29)</f>
        <v>0</v>
      </c>
      <c r="F30" s="306" t="e">
        <f t="shared" si="1"/>
        <v>#DIV/0!</v>
      </c>
      <c r="G30" s="302">
        <f>SUM(G24:G29)</f>
        <v>0</v>
      </c>
      <c r="H30" s="306" t="e">
        <f t="shared" si="2"/>
        <v>#DIV/0!</v>
      </c>
      <c r="I30" s="302">
        <f>SUM(I24:I29)</f>
        <v>0</v>
      </c>
      <c r="J30" s="306" t="e">
        <f t="shared" si="3"/>
        <v>#DIV/0!</v>
      </c>
      <c r="K30" s="302">
        <f>SUM(K24:K29)</f>
        <v>0</v>
      </c>
      <c r="L30" s="306" t="e">
        <f t="shared" si="4"/>
        <v>#DIV/0!</v>
      </c>
      <c r="M30" s="302">
        <f>SUM(M24:M29)</f>
        <v>0</v>
      </c>
      <c r="N30" s="306" t="e">
        <f t="shared" si="5"/>
        <v>#DIV/0!</v>
      </c>
    </row>
    <row r="31" spans="1:14" s="264" customFormat="1" ht="12.75" customHeight="1">
      <c r="A31" s="267" t="s">
        <v>239</v>
      </c>
      <c r="B31" s="274"/>
      <c r="C31" s="305" t="e">
        <f t="shared" si="0"/>
        <v>#DIV/0!</v>
      </c>
      <c r="D31" s="269"/>
      <c r="E31" s="268"/>
      <c r="F31" s="305" t="e">
        <f t="shared" si="1"/>
        <v>#DIV/0!</v>
      </c>
      <c r="G31" s="268"/>
      <c r="H31" s="305" t="e">
        <f t="shared" si="2"/>
        <v>#DIV/0!</v>
      </c>
      <c r="I31" s="268"/>
      <c r="J31" s="305" t="e">
        <f t="shared" si="3"/>
        <v>#DIV/0!</v>
      </c>
      <c r="K31" s="268"/>
      <c r="L31" s="305" t="e">
        <f t="shared" si="4"/>
        <v>#DIV/0!</v>
      </c>
      <c r="M31" s="268"/>
      <c r="N31" s="305" t="e">
        <f t="shared" si="5"/>
        <v>#DIV/0!</v>
      </c>
    </row>
    <row r="32" spans="1:14" s="264" customFormat="1" ht="12.75" customHeight="1">
      <c r="A32" s="267" t="s">
        <v>240</v>
      </c>
      <c r="B32" s="274"/>
      <c r="C32" s="305" t="e">
        <f t="shared" si="0"/>
        <v>#DIV/0!</v>
      </c>
      <c r="D32" s="269"/>
      <c r="E32" s="268"/>
      <c r="F32" s="305" t="e">
        <f t="shared" si="1"/>
        <v>#DIV/0!</v>
      </c>
      <c r="G32" s="268"/>
      <c r="H32" s="305" t="e">
        <f t="shared" si="2"/>
        <v>#DIV/0!</v>
      </c>
      <c r="I32" s="268"/>
      <c r="J32" s="305" t="e">
        <f t="shared" si="3"/>
        <v>#DIV/0!</v>
      </c>
      <c r="K32" s="268"/>
      <c r="L32" s="305" t="e">
        <f t="shared" si="4"/>
        <v>#DIV/0!</v>
      </c>
      <c r="M32" s="268"/>
      <c r="N32" s="305" t="e">
        <f t="shared" si="5"/>
        <v>#DIV/0!</v>
      </c>
    </row>
    <row r="33" spans="1:14" s="264" customFormat="1" ht="12.75" customHeight="1">
      <c r="A33" s="267" t="s">
        <v>228</v>
      </c>
      <c r="B33" s="274"/>
      <c r="C33" s="305" t="e">
        <f t="shared" si="0"/>
        <v>#DIV/0!</v>
      </c>
      <c r="D33" s="269"/>
      <c r="E33" s="268"/>
      <c r="F33" s="305" t="e">
        <f t="shared" si="1"/>
        <v>#DIV/0!</v>
      </c>
      <c r="G33" s="268"/>
      <c r="H33" s="305" t="e">
        <f t="shared" si="2"/>
        <v>#DIV/0!</v>
      </c>
      <c r="I33" s="268"/>
      <c r="J33" s="305" t="e">
        <f t="shared" si="3"/>
        <v>#DIV/0!</v>
      </c>
      <c r="K33" s="268"/>
      <c r="L33" s="305" t="e">
        <f t="shared" si="4"/>
        <v>#DIV/0!</v>
      </c>
      <c r="M33" s="268"/>
      <c r="N33" s="305" t="e">
        <f t="shared" si="5"/>
        <v>#DIV/0!</v>
      </c>
    </row>
    <row r="34" spans="1:14" s="264" customFormat="1" ht="12.75" customHeight="1">
      <c r="A34" s="267" t="s">
        <v>210</v>
      </c>
      <c r="B34" s="274"/>
      <c r="C34" s="305" t="e">
        <f t="shared" si="0"/>
        <v>#DIV/0!</v>
      </c>
      <c r="D34" s="269"/>
      <c r="E34" s="268"/>
      <c r="F34" s="305" t="e">
        <f t="shared" si="1"/>
        <v>#DIV/0!</v>
      </c>
      <c r="G34" s="268"/>
      <c r="H34" s="305" t="e">
        <f t="shared" si="2"/>
        <v>#DIV/0!</v>
      </c>
      <c r="I34" s="268"/>
      <c r="J34" s="305" t="e">
        <f t="shared" si="3"/>
        <v>#DIV/0!</v>
      </c>
      <c r="K34" s="268"/>
      <c r="L34" s="305" t="e">
        <f t="shared" si="4"/>
        <v>#DIV/0!</v>
      </c>
      <c r="M34" s="268"/>
      <c r="N34" s="305" t="e">
        <f t="shared" si="5"/>
        <v>#DIV/0!</v>
      </c>
    </row>
    <row r="35" spans="1:14" s="264" customFormat="1" ht="12.75" customHeight="1">
      <c r="A35" s="267" t="s">
        <v>211</v>
      </c>
      <c r="B35" s="274"/>
      <c r="C35" s="305" t="e">
        <f t="shared" si="0"/>
        <v>#DIV/0!</v>
      </c>
      <c r="D35" s="269"/>
      <c r="E35" s="268"/>
      <c r="F35" s="305" t="e">
        <f t="shared" si="1"/>
        <v>#DIV/0!</v>
      </c>
      <c r="G35" s="268"/>
      <c r="H35" s="305" t="e">
        <f t="shared" si="2"/>
        <v>#DIV/0!</v>
      </c>
      <c r="I35" s="268"/>
      <c r="J35" s="305" t="e">
        <f t="shared" si="3"/>
        <v>#DIV/0!</v>
      </c>
      <c r="K35" s="268"/>
      <c r="L35" s="305" t="e">
        <f t="shared" si="4"/>
        <v>#DIV/0!</v>
      </c>
      <c r="M35" s="268"/>
      <c r="N35" s="305" t="e">
        <f t="shared" si="5"/>
        <v>#DIV/0!</v>
      </c>
    </row>
    <row r="36" spans="1:14" s="264" customFormat="1" ht="12.75" customHeight="1">
      <c r="A36" s="267" t="s">
        <v>212</v>
      </c>
      <c r="B36" s="274"/>
      <c r="C36" s="305" t="e">
        <f t="shared" si="0"/>
        <v>#DIV/0!</v>
      </c>
      <c r="D36" s="269"/>
      <c r="E36" s="268"/>
      <c r="F36" s="305" t="e">
        <f t="shared" si="1"/>
        <v>#DIV/0!</v>
      </c>
      <c r="G36" s="268"/>
      <c r="H36" s="305" t="e">
        <f t="shared" si="2"/>
        <v>#DIV/0!</v>
      </c>
      <c r="I36" s="268"/>
      <c r="J36" s="305" t="e">
        <f t="shared" si="3"/>
        <v>#DIV/0!</v>
      </c>
      <c r="K36" s="268"/>
      <c r="L36" s="305" t="e">
        <f t="shared" si="4"/>
        <v>#DIV/0!</v>
      </c>
      <c r="M36" s="268"/>
      <c r="N36" s="305" t="e">
        <f t="shared" si="5"/>
        <v>#DIV/0!</v>
      </c>
    </row>
    <row r="37" spans="1:14" s="264" customFormat="1" ht="12.75" customHeight="1">
      <c r="A37" s="267" t="s">
        <v>213</v>
      </c>
      <c r="B37" s="274"/>
      <c r="C37" s="305" t="e">
        <f t="shared" si="0"/>
        <v>#DIV/0!</v>
      </c>
      <c r="D37" s="269"/>
      <c r="E37" s="268"/>
      <c r="F37" s="305" t="e">
        <f t="shared" si="1"/>
        <v>#DIV/0!</v>
      </c>
      <c r="G37" s="268"/>
      <c r="H37" s="305" t="e">
        <f t="shared" si="2"/>
        <v>#DIV/0!</v>
      </c>
      <c r="I37" s="268"/>
      <c r="J37" s="305" t="e">
        <f t="shared" si="3"/>
        <v>#DIV/0!</v>
      </c>
      <c r="K37" s="268"/>
      <c r="L37" s="305" t="e">
        <f t="shared" si="4"/>
        <v>#DIV/0!</v>
      </c>
      <c r="M37" s="268"/>
      <c r="N37" s="305" t="e">
        <f t="shared" si="5"/>
        <v>#DIV/0!</v>
      </c>
    </row>
    <row r="38" spans="1:14" s="264" customFormat="1" ht="12.75" customHeight="1">
      <c r="A38" s="267" t="s">
        <v>214</v>
      </c>
      <c r="B38" s="274"/>
      <c r="C38" s="305" t="e">
        <f t="shared" si="0"/>
        <v>#DIV/0!</v>
      </c>
      <c r="D38" s="269"/>
      <c r="E38" s="268"/>
      <c r="F38" s="305" t="e">
        <f t="shared" si="1"/>
        <v>#DIV/0!</v>
      </c>
      <c r="G38" s="268"/>
      <c r="H38" s="305" t="e">
        <f t="shared" si="2"/>
        <v>#DIV/0!</v>
      </c>
      <c r="I38" s="268"/>
      <c r="J38" s="305" t="e">
        <f t="shared" si="3"/>
        <v>#DIV/0!</v>
      </c>
      <c r="K38" s="268"/>
      <c r="L38" s="305" t="e">
        <f t="shared" si="4"/>
        <v>#DIV/0!</v>
      </c>
      <c r="M38" s="268"/>
      <c r="N38" s="305" t="e">
        <f t="shared" si="5"/>
        <v>#DIV/0!</v>
      </c>
    </row>
    <row r="39" spans="1:14" s="264" customFormat="1" ht="12.75" customHeight="1">
      <c r="A39" s="267" t="s">
        <v>215</v>
      </c>
      <c r="B39" s="274"/>
      <c r="C39" s="305" t="e">
        <f t="shared" ref="C39:C70" si="6">B39/B$12</f>
        <v>#DIV/0!</v>
      </c>
      <c r="D39" s="269"/>
      <c r="E39" s="268"/>
      <c r="F39" s="305" t="e">
        <f t="shared" ref="F39:F70" si="7">E39/E$12</f>
        <v>#DIV/0!</v>
      </c>
      <c r="G39" s="268"/>
      <c r="H39" s="305" t="e">
        <f t="shared" ref="H39:H70" si="8">G39/G$12</f>
        <v>#DIV/0!</v>
      </c>
      <c r="I39" s="268"/>
      <c r="J39" s="305" t="e">
        <f t="shared" ref="J39:J70" si="9">I39/I$12</f>
        <v>#DIV/0!</v>
      </c>
      <c r="K39" s="268"/>
      <c r="L39" s="305" t="e">
        <f t="shared" ref="L39:L70" si="10">K39/K$12</f>
        <v>#DIV/0!</v>
      </c>
      <c r="M39" s="268"/>
      <c r="N39" s="305" t="e">
        <f t="shared" ref="N39:N70" si="11">M39/M$12</f>
        <v>#DIV/0!</v>
      </c>
    </row>
    <row r="40" spans="1:14" s="264" customFormat="1" ht="12.75" customHeight="1">
      <c r="A40" s="267" t="s">
        <v>216</v>
      </c>
      <c r="B40" s="274"/>
      <c r="C40" s="305" t="e">
        <f t="shared" si="6"/>
        <v>#DIV/0!</v>
      </c>
      <c r="D40" s="269"/>
      <c r="E40" s="268"/>
      <c r="F40" s="305" t="e">
        <f t="shared" si="7"/>
        <v>#DIV/0!</v>
      </c>
      <c r="G40" s="268"/>
      <c r="H40" s="305" t="e">
        <f t="shared" si="8"/>
        <v>#DIV/0!</v>
      </c>
      <c r="I40" s="268"/>
      <c r="J40" s="305" t="e">
        <f t="shared" si="9"/>
        <v>#DIV/0!</v>
      </c>
      <c r="K40" s="268"/>
      <c r="L40" s="305" t="e">
        <f t="shared" si="10"/>
        <v>#DIV/0!</v>
      </c>
      <c r="M40" s="268"/>
      <c r="N40" s="305" t="e">
        <f t="shared" si="11"/>
        <v>#DIV/0!</v>
      </c>
    </row>
    <row r="41" spans="1:14" s="264" customFormat="1" ht="12.75" customHeight="1">
      <c r="A41" s="267" t="s">
        <v>241</v>
      </c>
      <c r="B41" s="274"/>
      <c r="C41" s="305" t="e">
        <f t="shared" si="6"/>
        <v>#DIV/0!</v>
      </c>
      <c r="D41" s="269"/>
      <c r="E41" s="268"/>
      <c r="F41" s="305" t="e">
        <f t="shared" si="7"/>
        <v>#DIV/0!</v>
      </c>
      <c r="G41" s="268"/>
      <c r="H41" s="305" t="e">
        <f t="shared" si="8"/>
        <v>#DIV/0!</v>
      </c>
      <c r="I41" s="268"/>
      <c r="J41" s="305" t="e">
        <f t="shared" si="9"/>
        <v>#DIV/0!</v>
      </c>
      <c r="K41" s="268"/>
      <c r="L41" s="305" t="e">
        <f t="shared" si="10"/>
        <v>#DIV/0!</v>
      </c>
      <c r="M41" s="268"/>
      <c r="N41" s="305" t="e">
        <f t="shared" si="11"/>
        <v>#DIV/0!</v>
      </c>
    </row>
    <row r="42" spans="1:14" s="264" customFormat="1" ht="12.75" customHeight="1">
      <c r="A42" s="267" t="s">
        <v>218</v>
      </c>
      <c r="B42" s="274"/>
      <c r="C42" s="305" t="e">
        <f t="shared" si="6"/>
        <v>#DIV/0!</v>
      </c>
      <c r="D42" s="269"/>
      <c r="E42" s="268"/>
      <c r="F42" s="305" t="e">
        <f t="shared" si="7"/>
        <v>#DIV/0!</v>
      </c>
      <c r="G42" s="268"/>
      <c r="H42" s="305" t="e">
        <f t="shared" si="8"/>
        <v>#DIV/0!</v>
      </c>
      <c r="I42" s="268"/>
      <c r="J42" s="305" t="e">
        <f t="shared" si="9"/>
        <v>#DIV/0!</v>
      </c>
      <c r="K42" s="268"/>
      <c r="L42" s="305" t="e">
        <f t="shared" si="10"/>
        <v>#DIV/0!</v>
      </c>
      <c r="M42" s="268"/>
      <c r="N42" s="305" t="e">
        <f t="shared" si="11"/>
        <v>#DIV/0!</v>
      </c>
    </row>
    <row r="43" spans="1:14" s="264" customFormat="1" ht="12.75" customHeight="1">
      <c r="A43" s="267" t="s">
        <v>220</v>
      </c>
      <c r="B43" s="274"/>
      <c r="C43" s="305" t="e">
        <f t="shared" si="6"/>
        <v>#DIV/0!</v>
      </c>
      <c r="D43" s="269"/>
      <c r="E43" s="268"/>
      <c r="F43" s="305" t="e">
        <f t="shared" si="7"/>
        <v>#DIV/0!</v>
      </c>
      <c r="G43" s="268"/>
      <c r="H43" s="305" t="e">
        <f t="shared" si="8"/>
        <v>#DIV/0!</v>
      </c>
      <c r="I43" s="268"/>
      <c r="J43" s="305" t="e">
        <f t="shared" si="9"/>
        <v>#DIV/0!</v>
      </c>
      <c r="K43" s="268"/>
      <c r="L43" s="305" t="e">
        <f t="shared" si="10"/>
        <v>#DIV/0!</v>
      </c>
      <c r="M43" s="268"/>
      <c r="N43" s="305" t="e">
        <f t="shared" si="11"/>
        <v>#DIV/0!</v>
      </c>
    </row>
    <row r="44" spans="1:14" s="264" customFormat="1" ht="12.75" customHeight="1">
      <c r="A44" s="267" t="s">
        <v>221</v>
      </c>
      <c r="B44" s="274"/>
      <c r="C44" s="305" t="e">
        <f t="shared" si="6"/>
        <v>#DIV/0!</v>
      </c>
      <c r="D44" s="269"/>
      <c r="E44" s="268"/>
      <c r="F44" s="305" t="e">
        <f t="shared" si="7"/>
        <v>#DIV/0!</v>
      </c>
      <c r="G44" s="268"/>
      <c r="H44" s="305" t="e">
        <f t="shared" si="8"/>
        <v>#DIV/0!</v>
      </c>
      <c r="I44" s="268"/>
      <c r="J44" s="305" t="e">
        <f t="shared" si="9"/>
        <v>#DIV/0!</v>
      </c>
      <c r="K44" s="268"/>
      <c r="L44" s="305" t="e">
        <f t="shared" si="10"/>
        <v>#DIV/0!</v>
      </c>
      <c r="M44" s="268"/>
      <c r="N44" s="305" t="e">
        <f t="shared" si="11"/>
        <v>#DIV/0!</v>
      </c>
    </row>
    <row r="45" spans="1:14" s="264" customFormat="1" ht="12.75" customHeight="1">
      <c r="A45" s="267" t="s">
        <v>229</v>
      </c>
      <c r="B45" s="274"/>
      <c r="C45" s="305" t="e">
        <f t="shared" si="6"/>
        <v>#DIV/0!</v>
      </c>
      <c r="D45" s="269"/>
      <c r="E45" s="268"/>
      <c r="F45" s="305" t="e">
        <f t="shared" si="7"/>
        <v>#DIV/0!</v>
      </c>
      <c r="G45" s="268"/>
      <c r="H45" s="305" t="e">
        <f t="shared" si="8"/>
        <v>#DIV/0!</v>
      </c>
      <c r="I45" s="268"/>
      <c r="J45" s="305" t="e">
        <f t="shared" si="9"/>
        <v>#DIV/0!</v>
      </c>
      <c r="K45" s="268"/>
      <c r="L45" s="305" t="e">
        <f t="shared" si="10"/>
        <v>#DIV/0!</v>
      </c>
      <c r="M45" s="268"/>
      <c r="N45" s="305" t="e">
        <f t="shared" si="11"/>
        <v>#DIV/0!</v>
      </c>
    </row>
    <row r="46" spans="1:14" s="264" customFormat="1" ht="12.75" customHeight="1">
      <c r="A46" s="267" t="s">
        <v>222</v>
      </c>
      <c r="B46" s="274"/>
      <c r="C46" s="305" t="e">
        <f t="shared" si="6"/>
        <v>#DIV/0!</v>
      </c>
      <c r="D46" s="269"/>
      <c r="E46" s="268"/>
      <c r="F46" s="305" t="e">
        <f t="shared" si="7"/>
        <v>#DIV/0!</v>
      </c>
      <c r="G46" s="268"/>
      <c r="H46" s="305" t="e">
        <f t="shared" si="8"/>
        <v>#DIV/0!</v>
      </c>
      <c r="I46" s="268"/>
      <c r="J46" s="305" t="e">
        <f t="shared" si="9"/>
        <v>#DIV/0!</v>
      </c>
      <c r="K46" s="268"/>
      <c r="L46" s="305" t="e">
        <f t="shared" si="10"/>
        <v>#DIV/0!</v>
      </c>
      <c r="M46" s="268"/>
      <c r="N46" s="305" t="e">
        <f t="shared" si="11"/>
        <v>#DIV/0!</v>
      </c>
    </row>
    <row r="47" spans="1:14" s="264" customFormat="1" ht="12.75" customHeight="1">
      <c r="A47" s="267" t="s">
        <v>230</v>
      </c>
      <c r="B47" s="274"/>
      <c r="C47" s="305" t="e">
        <f t="shared" si="6"/>
        <v>#DIV/0!</v>
      </c>
      <c r="D47" s="269"/>
      <c r="E47" s="268"/>
      <c r="F47" s="305" t="e">
        <f t="shared" si="7"/>
        <v>#DIV/0!</v>
      </c>
      <c r="G47" s="268"/>
      <c r="H47" s="305" t="e">
        <f t="shared" si="8"/>
        <v>#DIV/0!</v>
      </c>
      <c r="I47" s="268"/>
      <c r="J47" s="305" t="e">
        <f t="shared" si="9"/>
        <v>#DIV/0!</v>
      </c>
      <c r="K47" s="268"/>
      <c r="L47" s="305" t="e">
        <f t="shared" si="10"/>
        <v>#DIV/0!</v>
      </c>
      <c r="M47" s="268"/>
      <c r="N47" s="305" t="e">
        <f t="shared" si="11"/>
        <v>#DIV/0!</v>
      </c>
    </row>
    <row r="48" spans="1:14" s="264" customFormat="1" ht="12.75" customHeight="1">
      <c r="A48" s="267" t="s">
        <v>231</v>
      </c>
      <c r="B48" s="274"/>
      <c r="C48" s="305" t="e">
        <f t="shared" si="6"/>
        <v>#DIV/0!</v>
      </c>
      <c r="D48" s="269"/>
      <c r="E48" s="268"/>
      <c r="F48" s="305" t="e">
        <f t="shared" si="7"/>
        <v>#DIV/0!</v>
      </c>
      <c r="G48" s="268"/>
      <c r="H48" s="305" t="e">
        <f t="shared" si="8"/>
        <v>#DIV/0!</v>
      </c>
      <c r="I48" s="268"/>
      <c r="J48" s="305" t="e">
        <f t="shared" si="9"/>
        <v>#DIV/0!</v>
      </c>
      <c r="K48" s="268"/>
      <c r="L48" s="305" t="e">
        <f t="shared" si="10"/>
        <v>#DIV/0!</v>
      </c>
      <c r="M48" s="268"/>
      <c r="N48" s="305" t="e">
        <f t="shared" si="11"/>
        <v>#DIV/0!</v>
      </c>
    </row>
    <row r="49" spans="1:14" s="264" customFormat="1" ht="12.75" customHeight="1">
      <c r="A49" s="267" t="s">
        <v>232</v>
      </c>
      <c r="B49" s="274"/>
      <c r="C49" s="305" t="e">
        <f t="shared" si="6"/>
        <v>#DIV/0!</v>
      </c>
      <c r="D49" s="269"/>
      <c r="E49" s="268"/>
      <c r="F49" s="305" t="e">
        <f t="shared" si="7"/>
        <v>#DIV/0!</v>
      </c>
      <c r="G49" s="268"/>
      <c r="H49" s="305" t="e">
        <f t="shared" si="8"/>
        <v>#DIV/0!</v>
      </c>
      <c r="I49" s="268"/>
      <c r="J49" s="305" t="e">
        <f t="shared" si="9"/>
        <v>#DIV/0!</v>
      </c>
      <c r="K49" s="268"/>
      <c r="L49" s="305" t="e">
        <f t="shared" si="10"/>
        <v>#DIV/0!</v>
      </c>
      <c r="M49" s="268"/>
      <c r="N49" s="305" t="e">
        <f t="shared" si="11"/>
        <v>#DIV/0!</v>
      </c>
    </row>
    <row r="50" spans="1:14" s="264" customFormat="1" ht="12.75" customHeight="1">
      <c r="A50" s="271" t="s">
        <v>242</v>
      </c>
      <c r="B50" s="304">
        <f>SUM(B31:B49)</f>
        <v>0</v>
      </c>
      <c r="C50" s="306" t="e">
        <f t="shared" si="6"/>
        <v>#DIV/0!</v>
      </c>
      <c r="D50" s="273"/>
      <c r="E50" s="304">
        <f>SUM(E31:E49)</f>
        <v>0</v>
      </c>
      <c r="F50" s="306" t="e">
        <f t="shared" si="7"/>
        <v>#DIV/0!</v>
      </c>
      <c r="G50" s="304">
        <f>SUM(G31:G49)</f>
        <v>0</v>
      </c>
      <c r="H50" s="306" t="e">
        <f t="shared" si="8"/>
        <v>#DIV/0!</v>
      </c>
      <c r="I50" s="304">
        <f>SUM(I31:I49)</f>
        <v>0</v>
      </c>
      <c r="J50" s="306" t="e">
        <f t="shared" si="9"/>
        <v>#DIV/0!</v>
      </c>
      <c r="K50" s="304">
        <f>SUM(K31:K49)</f>
        <v>0</v>
      </c>
      <c r="L50" s="306" t="e">
        <f t="shared" si="10"/>
        <v>#DIV/0!</v>
      </c>
      <c r="M50" s="304">
        <f>SUM(M31:M49)</f>
        <v>0</v>
      </c>
      <c r="N50" s="306" t="e">
        <f t="shared" si="11"/>
        <v>#DIV/0!</v>
      </c>
    </row>
    <row r="51" spans="1:14" s="264" customFormat="1" ht="12.75" customHeight="1">
      <c r="A51" s="271" t="s">
        <v>181</v>
      </c>
      <c r="B51" s="304">
        <f>B30+B50</f>
        <v>0</v>
      </c>
      <c r="C51" s="306" t="e">
        <f t="shared" si="6"/>
        <v>#DIV/0!</v>
      </c>
      <c r="D51" s="273"/>
      <c r="E51" s="304">
        <f>E30+E50</f>
        <v>0</v>
      </c>
      <c r="F51" s="306" t="e">
        <f t="shared" si="7"/>
        <v>#DIV/0!</v>
      </c>
      <c r="G51" s="304">
        <f>G30+G50</f>
        <v>0</v>
      </c>
      <c r="H51" s="306" t="e">
        <f t="shared" si="8"/>
        <v>#DIV/0!</v>
      </c>
      <c r="I51" s="304">
        <f>I30+I50</f>
        <v>0</v>
      </c>
      <c r="J51" s="306" t="e">
        <f t="shared" si="9"/>
        <v>#DIV/0!</v>
      </c>
      <c r="K51" s="304">
        <f>K30+K50</f>
        <v>0</v>
      </c>
      <c r="L51" s="306" t="e">
        <f t="shared" si="10"/>
        <v>#DIV/0!</v>
      </c>
      <c r="M51" s="304">
        <f>M30+M50</f>
        <v>0</v>
      </c>
      <c r="N51" s="306" t="e">
        <f t="shared" si="11"/>
        <v>#DIV/0!</v>
      </c>
    </row>
    <row r="52" spans="1:14" s="264" customFormat="1" ht="12.75" customHeight="1">
      <c r="A52" s="271" t="s">
        <v>182</v>
      </c>
      <c r="B52" s="302">
        <f>B23-B51</f>
        <v>0</v>
      </c>
      <c r="C52" s="306" t="e">
        <f t="shared" si="6"/>
        <v>#DIV/0!</v>
      </c>
      <c r="D52" s="273"/>
      <c r="E52" s="302">
        <f>E23-E51</f>
        <v>0</v>
      </c>
      <c r="F52" s="306" t="e">
        <f t="shared" si="7"/>
        <v>#DIV/0!</v>
      </c>
      <c r="G52" s="302">
        <f>G23-G51</f>
        <v>0</v>
      </c>
      <c r="H52" s="306" t="e">
        <f t="shared" si="8"/>
        <v>#DIV/0!</v>
      </c>
      <c r="I52" s="302">
        <f>I23-I51</f>
        <v>0</v>
      </c>
      <c r="J52" s="306" t="e">
        <f t="shared" si="9"/>
        <v>#DIV/0!</v>
      </c>
      <c r="K52" s="302">
        <f>K23-K51</f>
        <v>0</v>
      </c>
      <c r="L52" s="306" t="e">
        <f t="shared" si="10"/>
        <v>#DIV/0!</v>
      </c>
      <c r="M52" s="302">
        <f>M23-M51</f>
        <v>0</v>
      </c>
      <c r="N52" s="306" t="e">
        <f t="shared" si="11"/>
        <v>#DIV/0!</v>
      </c>
    </row>
    <row r="53" spans="1:14" s="264" customFormat="1" ht="12.75" customHeight="1">
      <c r="A53" s="267" t="s">
        <v>243</v>
      </c>
      <c r="B53" s="268"/>
      <c r="C53" s="305" t="e">
        <f t="shared" si="6"/>
        <v>#DIV/0!</v>
      </c>
      <c r="D53" s="269"/>
      <c r="E53" s="268"/>
      <c r="F53" s="305" t="e">
        <f t="shared" si="7"/>
        <v>#DIV/0!</v>
      </c>
      <c r="G53" s="268"/>
      <c r="H53" s="305" t="e">
        <f t="shared" si="8"/>
        <v>#DIV/0!</v>
      </c>
      <c r="I53" s="268"/>
      <c r="J53" s="305" t="e">
        <f t="shared" si="9"/>
        <v>#DIV/0!</v>
      </c>
      <c r="K53" s="268"/>
      <c r="L53" s="305" t="e">
        <f t="shared" si="10"/>
        <v>#DIV/0!</v>
      </c>
      <c r="M53" s="268"/>
      <c r="N53" s="305" t="e">
        <f t="shared" si="11"/>
        <v>#DIV/0!</v>
      </c>
    </row>
    <row r="54" spans="1:14" s="264" customFormat="1" ht="12.75" customHeight="1">
      <c r="A54" s="267" t="s">
        <v>183</v>
      </c>
      <c r="B54" s="268"/>
      <c r="C54" s="305" t="e">
        <f t="shared" si="6"/>
        <v>#DIV/0!</v>
      </c>
      <c r="D54" s="269"/>
      <c r="E54" s="268"/>
      <c r="F54" s="305" t="e">
        <f t="shared" si="7"/>
        <v>#DIV/0!</v>
      </c>
      <c r="G54" s="268"/>
      <c r="H54" s="305" t="e">
        <f t="shared" si="8"/>
        <v>#DIV/0!</v>
      </c>
      <c r="I54" s="268"/>
      <c r="J54" s="305" t="e">
        <f t="shared" si="9"/>
        <v>#DIV/0!</v>
      </c>
      <c r="K54" s="268"/>
      <c r="L54" s="305" t="e">
        <f t="shared" si="10"/>
        <v>#DIV/0!</v>
      </c>
      <c r="M54" s="268"/>
      <c r="N54" s="305" t="e">
        <f t="shared" si="11"/>
        <v>#DIV/0!</v>
      </c>
    </row>
    <row r="55" spans="1:14" s="264" customFormat="1" ht="12.75" customHeight="1">
      <c r="A55" s="271" t="s">
        <v>184</v>
      </c>
      <c r="B55" s="302">
        <f>SUM(B53:B54)</f>
        <v>0</v>
      </c>
      <c r="C55" s="306" t="e">
        <f t="shared" si="6"/>
        <v>#DIV/0!</v>
      </c>
      <c r="D55" s="273"/>
      <c r="E55" s="302">
        <f>SUM(E53:E54)</f>
        <v>0</v>
      </c>
      <c r="F55" s="306" t="e">
        <f t="shared" si="7"/>
        <v>#DIV/0!</v>
      </c>
      <c r="G55" s="302">
        <f>SUM(G53:G54)</f>
        <v>0</v>
      </c>
      <c r="H55" s="306" t="e">
        <f t="shared" si="8"/>
        <v>#DIV/0!</v>
      </c>
      <c r="I55" s="302">
        <f>SUM(I53:I54)</f>
        <v>0</v>
      </c>
      <c r="J55" s="306" t="e">
        <f t="shared" si="9"/>
        <v>#DIV/0!</v>
      </c>
      <c r="K55" s="302">
        <f>SUM(K53:K54)</f>
        <v>0</v>
      </c>
      <c r="L55" s="306" t="e">
        <f t="shared" si="10"/>
        <v>#DIV/0!</v>
      </c>
      <c r="M55" s="302">
        <f>SUM(M53:M54)</f>
        <v>0</v>
      </c>
      <c r="N55" s="306" t="e">
        <f t="shared" si="11"/>
        <v>#DIV/0!</v>
      </c>
    </row>
    <row r="56" spans="1:14" s="264" customFormat="1" ht="12.75" customHeight="1">
      <c r="A56" s="267" t="s">
        <v>244</v>
      </c>
      <c r="B56" s="268"/>
      <c r="C56" s="305" t="e">
        <f t="shared" si="6"/>
        <v>#DIV/0!</v>
      </c>
      <c r="D56" s="269"/>
      <c r="E56" s="268"/>
      <c r="F56" s="305" t="e">
        <f t="shared" si="7"/>
        <v>#DIV/0!</v>
      </c>
      <c r="G56" s="268"/>
      <c r="H56" s="305" t="e">
        <f t="shared" si="8"/>
        <v>#DIV/0!</v>
      </c>
      <c r="I56" s="268"/>
      <c r="J56" s="305" t="e">
        <f t="shared" si="9"/>
        <v>#DIV/0!</v>
      </c>
      <c r="K56" s="268"/>
      <c r="L56" s="305" t="e">
        <f t="shared" si="10"/>
        <v>#DIV/0!</v>
      </c>
      <c r="M56" s="268"/>
      <c r="N56" s="305" t="e">
        <f t="shared" si="11"/>
        <v>#DIV/0!</v>
      </c>
    </row>
    <row r="57" spans="1:14" s="264" customFormat="1" ht="12.75" customHeight="1">
      <c r="A57" s="267" t="s">
        <v>185</v>
      </c>
      <c r="B57" s="268"/>
      <c r="C57" s="305" t="e">
        <f t="shared" si="6"/>
        <v>#DIV/0!</v>
      </c>
      <c r="D57" s="269"/>
      <c r="E57" s="268"/>
      <c r="F57" s="305" t="e">
        <f t="shared" si="7"/>
        <v>#DIV/0!</v>
      </c>
      <c r="G57" s="268"/>
      <c r="H57" s="305" t="e">
        <f t="shared" si="8"/>
        <v>#DIV/0!</v>
      </c>
      <c r="I57" s="268"/>
      <c r="J57" s="305" t="e">
        <f t="shared" si="9"/>
        <v>#DIV/0!</v>
      </c>
      <c r="K57" s="268"/>
      <c r="L57" s="305" t="e">
        <f t="shared" si="10"/>
        <v>#DIV/0!</v>
      </c>
      <c r="M57" s="268"/>
      <c r="N57" s="305" t="e">
        <f t="shared" si="11"/>
        <v>#DIV/0!</v>
      </c>
    </row>
    <row r="58" spans="1:14" s="264" customFormat="1" ht="12.75" customHeight="1">
      <c r="A58" s="267" t="s">
        <v>186</v>
      </c>
      <c r="B58" s="268"/>
      <c r="C58" s="305" t="e">
        <f t="shared" si="6"/>
        <v>#DIV/0!</v>
      </c>
      <c r="D58" s="269"/>
      <c r="E58" s="268"/>
      <c r="F58" s="305" t="e">
        <f t="shared" si="7"/>
        <v>#DIV/0!</v>
      </c>
      <c r="G58" s="268"/>
      <c r="H58" s="305" t="e">
        <f t="shared" si="8"/>
        <v>#DIV/0!</v>
      </c>
      <c r="I58" s="268"/>
      <c r="J58" s="305" t="e">
        <f t="shared" si="9"/>
        <v>#DIV/0!</v>
      </c>
      <c r="K58" s="268"/>
      <c r="L58" s="305" t="e">
        <f t="shared" si="10"/>
        <v>#DIV/0!</v>
      </c>
      <c r="M58" s="268"/>
      <c r="N58" s="305" t="e">
        <f t="shared" si="11"/>
        <v>#DIV/0!</v>
      </c>
    </row>
    <row r="59" spans="1:14" s="264" customFormat="1" ht="12.75" customHeight="1">
      <c r="A59" s="271" t="s">
        <v>187</v>
      </c>
      <c r="B59" s="302">
        <f>SUM(B56:B58)</f>
        <v>0</v>
      </c>
      <c r="C59" s="306" t="e">
        <f t="shared" si="6"/>
        <v>#DIV/0!</v>
      </c>
      <c r="D59" s="273"/>
      <c r="E59" s="302">
        <f>SUM(E56:E58)</f>
        <v>0</v>
      </c>
      <c r="F59" s="306" t="e">
        <f t="shared" si="7"/>
        <v>#DIV/0!</v>
      </c>
      <c r="G59" s="302">
        <f>SUM(G56:G58)</f>
        <v>0</v>
      </c>
      <c r="H59" s="306" t="e">
        <f t="shared" si="8"/>
        <v>#DIV/0!</v>
      </c>
      <c r="I59" s="302">
        <f>SUM(I56:I58)</f>
        <v>0</v>
      </c>
      <c r="J59" s="306" t="e">
        <f t="shared" si="9"/>
        <v>#DIV/0!</v>
      </c>
      <c r="K59" s="302">
        <f>SUM(K56:K58)</f>
        <v>0</v>
      </c>
      <c r="L59" s="306" t="e">
        <f t="shared" si="10"/>
        <v>#DIV/0!</v>
      </c>
      <c r="M59" s="302">
        <f>SUM(M56:M58)</f>
        <v>0</v>
      </c>
      <c r="N59" s="306" t="e">
        <f t="shared" si="11"/>
        <v>#DIV/0!</v>
      </c>
    </row>
    <row r="60" spans="1:14" s="264" customFormat="1" ht="12.75" customHeight="1">
      <c r="A60" s="271" t="s">
        <v>188</v>
      </c>
      <c r="B60" s="302">
        <f>B52+B55-B59</f>
        <v>0</v>
      </c>
      <c r="C60" s="306" t="e">
        <f t="shared" si="6"/>
        <v>#DIV/0!</v>
      </c>
      <c r="D60" s="273"/>
      <c r="E60" s="302">
        <f>E52+E55-E59</f>
        <v>0</v>
      </c>
      <c r="F60" s="306" t="e">
        <f t="shared" si="7"/>
        <v>#DIV/0!</v>
      </c>
      <c r="G60" s="302">
        <f>G52+G55-G59</f>
        <v>0</v>
      </c>
      <c r="H60" s="306" t="e">
        <f t="shared" si="8"/>
        <v>#DIV/0!</v>
      </c>
      <c r="I60" s="302">
        <f>I52+I55-I59</f>
        <v>0</v>
      </c>
      <c r="J60" s="306" t="e">
        <f t="shared" si="9"/>
        <v>#DIV/0!</v>
      </c>
      <c r="K60" s="302">
        <f>K52+K55-K59</f>
        <v>0</v>
      </c>
      <c r="L60" s="306" t="e">
        <f t="shared" si="10"/>
        <v>#DIV/0!</v>
      </c>
      <c r="M60" s="302">
        <f>M52+M55-M59</f>
        <v>0</v>
      </c>
      <c r="N60" s="306" t="e">
        <f t="shared" si="11"/>
        <v>#DIV/0!</v>
      </c>
    </row>
    <row r="61" spans="1:14" s="264" customFormat="1" ht="12.75" customHeight="1">
      <c r="A61" s="267" t="s">
        <v>189</v>
      </c>
      <c r="B61" s="268"/>
      <c r="C61" s="305" t="e">
        <f t="shared" si="6"/>
        <v>#DIV/0!</v>
      </c>
      <c r="D61" s="269"/>
      <c r="E61" s="268"/>
      <c r="F61" s="305" t="e">
        <f t="shared" si="7"/>
        <v>#DIV/0!</v>
      </c>
      <c r="G61" s="268"/>
      <c r="H61" s="305" t="e">
        <f t="shared" si="8"/>
        <v>#DIV/0!</v>
      </c>
      <c r="I61" s="268"/>
      <c r="J61" s="305" t="e">
        <f t="shared" si="9"/>
        <v>#DIV/0!</v>
      </c>
      <c r="K61" s="268"/>
      <c r="L61" s="305" t="e">
        <f t="shared" si="10"/>
        <v>#DIV/0!</v>
      </c>
      <c r="M61" s="268"/>
      <c r="N61" s="305" t="e">
        <f t="shared" si="11"/>
        <v>#DIV/0!</v>
      </c>
    </row>
    <row r="62" spans="1:14" s="264" customFormat="1" ht="12.75" customHeight="1">
      <c r="A62" s="267" t="s">
        <v>190</v>
      </c>
      <c r="B62" s="268"/>
      <c r="C62" s="305" t="e">
        <f t="shared" si="6"/>
        <v>#DIV/0!</v>
      </c>
      <c r="D62" s="269"/>
      <c r="E62" s="268"/>
      <c r="F62" s="305" t="e">
        <f t="shared" si="7"/>
        <v>#DIV/0!</v>
      </c>
      <c r="G62" s="268"/>
      <c r="H62" s="305" t="e">
        <f t="shared" si="8"/>
        <v>#DIV/0!</v>
      </c>
      <c r="I62" s="268"/>
      <c r="J62" s="305" t="e">
        <f t="shared" si="9"/>
        <v>#DIV/0!</v>
      </c>
      <c r="K62" s="268"/>
      <c r="L62" s="305" t="e">
        <f t="shared" si="10"/>
        <v>#DIV/0!</v>
      </c>
      <c r="M62" s="268"/>
      <c r="N62" s="305" t="e">
        <f t="shared" si="11"/>
        <v>#DIV/0!</v>
      </c>
    </row>
    <row r="63" spans="1:14" s="264" customFormat="1" ht="12.75" customHeight="1">
      <c r="A63" s="271" t="s">
        <v>191</v>
      </c>
      <c r="B63" s="302">
        <f>SUM(B61:B62)</f>
        <v>0</v>
      </c>
      <c r="C63" s="306" t="e">
        <f t="shared" si="6"/>
        <v>#DIV/0!</v>
      </c>
      <c r="D63" s="273"/>
      <c r="E63" s="302">
        <f>SUM(E61:E62)</f>
        <v>0</v>
      </c>
      <c r="F63" s="306" t="e">
        <f t="shared" si="7"/>
        <v>#DIV/0!</v>
      </c>
      <c r="G63" s="302">
        <f>SUM(G61:G62)</f>
        <v>0</v>
      </c>
      <c r="H63" s="306" t="e">
        <f t="shared" si="8"/>
        <v>#DIV/0!</v>
      </c>
      <c r="I63" s="302">
        <f>SUM(I61:I62)</f>
        <v>0</v>
      </c>
      <c r="J63" s="306" t="e">
        <f t="shared" si="9"/>
        <v>#DIV/0!</v>
      </c>
      <c r="K63" s="302">
        <f>SUM(K61:K62)</f>
        <v>0</v>
      </c>
      <c r="L63" s="306" t="e">
        <f t="shared" si="10"/>
        <v>#DIV/0!</v>
      </c>
      <c r="M63" s="302">
        <f>SUM(M61:M62)</f>
        <v>0</v>
      </c>
      <c r="N63" s="306" t="e">
        <f t="shared" si="11"/>
        <v>#DIV/0!</v>
      </c>
    </row>
    <row r="64" spans="1:14" s="264" customFormat="1" ht="12.75" customHeight="1">
      <c r="A64" s="267" t="s">
        <v>192</v>
      </c>
      <c r="B64" s="268"/>
      <c r="C64" s="305" t="e">
        <f t="shared" si="6"/>
        <v>#DIV/0!</v>
      </c>
      <c r="D64" s="269"/>
      <c r="E64" s="268"/>
      <c r="F64" s="305" t="e">
        <f t="shared" si="7"/>
        <v>#DIV/0!</v>
      </c>
      <c r="G64" s="268"/>
      <c r="H64" s="305" t="e">
        <f t="shared" si="8"/>
        <v>#DIV/0!</v>
      </c>
      <c r="I64" s="268"/>
      <c r="J64" s="305" t="e">
        <f t="shared" si="9"/>
        <v>#DIV/0!</v>
      </c>
      <c r="K64" s="268"/>
      <c r="L64" s="305" t="e">
        <f t="shared" si="10"/>
        <v>#DIV/0!</v>
      </c>
      <c r="M64" s="268"/>
      <c r="N64" s="305" t="e">
        <f t="shared" si="11"/>
        <v>#DIV/0!</v>
      </c>
    </row>
    <row r="65" spans="1:14" s="264" customFormat="1" ht="12.75" customHeight="1">
      <c r="A65" s="267" t="s">
        <v>193</v>
      </c>
      <c r="B65" s="268"/>
      <c r="C65" s="305" t="e">
        <f t="shared" si="6"/>
        <v>#DIV/0!</v>
      </c>
      <c r="D65" s="269"/>
      <c r="E65" s="268"/>
      <c r="F65" s="305" t="e">
        <f t="shared" si="7"/>
        <v>#DIV/0!</v>
      </c>
      <c r="G65" s="268"/>
      <c r="H65" s="305" t="e">
        <f t="shared" si="8"/>
        <v>#DIV/0!</v>
      </c>
      <c r="I65" s="268"/>
      <c r="J65" s="305" t="e">
        <f t="shared" si="9"/>
        <v>#DIV/0!</v>
      </c>
      <c r="K65" s="268"/>
      <c r="L65" s="305" t="e">
        <f t="shared" si="10"/>
        <v>#DIV/0!</v>
      </c>
      <c r="M65" s="268"/>
      <c r="N65" s="305" t="e">
        <f t="shared" si="11"/>
        <v>#DIV/0!</v>
      </c>
    </row>
    <row r="66" spans="1:14" s="264" customFormat="1" ht="12.75" customHeight="1">
      <c r="A66" s="271" t="s">
        <v>194</v>
      </c>
      <c r="B66" s="302">
        <f>SUM(B64:B65)</f>
        <v>0</v>
      </c>
      <c r="C66" s="306" t="e">
        <f t="shared" si="6"/>
        <v>#DIV/0!</v>
      </c>
      <c r="D66" s="273"/>
      <c r="E66" s="302">
        <f>SUM(E64:E65)</f>
        <v>0</v>
      </c>
      <c r="F66" s="306" t="e">
        <f t="shared" si="7"/>
        <v>#DIV/0!</v>
      </c>
      <c r="G66" s="302">
        <f>SUM(G64:G65)</f>
        <v>0</v>
      </c>
      <c r="H66" s="306" t="e">
        <f t="shared" si="8"/>
        <v>#DIV/0!</v>
      </c>
      <c r="I66" s="302">
        <f>SUM(I64:I65)</f>
        <v>0</v>
      </c>
      <c r="J66" s="306" t="e">
        <f t="shared" si="9"/>
        <v>#DIV/0!</v>
      </c>
      <c r="K66" s="302">
        <f>SUM(K64:K65)</f>
        <v>0</v>
      </c>
      <c r="L66" s="306" t="e">
        <f t="shared" si="10"/>
        <v>#DIV/0!</v>
      </c>
      <c r="M66" s="302">
        <f>SUM(M64:M65)</f>
        <v>0</v>
      </c>
      <c r="N66" s="306" t="e">
        <f t="shared" si="11"/>
        <v>#DIV/0!</v>
      </c>
    </row>
    <row r="67" spans="1:14" s="264" customFormat="1" ht="12.75" customHeight="1">
      <c r="A67" s="271" t="s">
        <v>195</v>
      </c>
      <c r="B67" s="302">
        <f>B60+B63-B66</f>
        <v>0</v>
      </c>
      <c r="C67" s="306" t="e">
        <f t="shared" si="6"/>
        <v>#DIV/0!</v>
      </c>
      <c r="D67" s="273"/>
      <c r="E67" s="302">
        <f>E60+E63-E66</f>
        <v>0</v>
      </c>
      <c r="F67" s="306" t="e">
        <f t="shared" si="7"/>
        <v>#DIV/0!</v>
      </c>
      <c r="G67" s="302">
        <f>G60+G63-G66</f>
        <v>0</v>
      </c>
      <c r="H67" s="306" t="e">
        <f t="shared" si="8"/>
        <v>#DIV/0!</v>
      </c>
      <c r="I67" s="302">
        <f>I60+I63-I66</f>
        <v>0</v>
      </c>
      <c r="J67" s="306" t="e">
        <f t="shared" si="9"/>
        <v>#DIV/0!</v>
      </c>
      <c r="K67" s="302">
        <f>K60+K63-K66</f>
        <v>0</v>
      </c>
      <c r="L67" s="306" t="e">
        <f t="shared" si="10"/>
        <v>#DIV/0!</v>
      </c>
      <c r="M67" s="302">
        <f>M60+M63-M66</f>
        <v>0</v>
      </c>
      <c r="N67" s="306" t="e">
        <f t="shared" si="11"/>
        <v>#DIV/0!</v>
      </c>
    </row>
    <row r="68" spans="1:14" s="264" customFormat="1" ht="12.75" customHeight="1">
      <c r="A68" s="267" t="s">
        <v>196</v>
      </c>
      <c r="B68" s="268"/>
      <c r="C68" s="305" t="e">
        <f t="shared" si="6"/>
        <v>#DIV/0!</v>
      </c>
      <c r="D68" s="269"/>
      <c r="E68" s="268"/>
      <c r="F68" s="305" t="e">
        <f t="shared" si="7"/>
        <v>#DIV/0!</v>
      </c>
      <c r="G68" s="268"/>
      <c r="H68" s="305" t="e">
        <f t="shared" si="8"/>
        <v>#DIV/0!</v>
      </c>
      <c r="I68" s="268"/>
      <c r="J68" s="305" t="e">
        <f t="shared" si="9"/>
        <v>#DIV/0!</v>
      </c>
      <c r="K68" s="268"/>
      <c r="L68" s="305" t="e">
        <f t="shared" si="10"/>
        <v>#DIV/0!</v>
      </c>
      <c r="M68" s="268"/>
      <c r="N68" s="305" t="e">
        <f t="shared" si="11"/>
        <v>#DIV/0!</v>
      </c>
    </row>
    <row r="69" spans="1:14" s="264" customFormat="1" ht="12.75" customHeight="1">
      <c r="A69" s="267" t="s">
        <v>197</v>
      </c>
      <c r="B69" s="268"/>
      <c r="C69" s="305" t="e">
        <f t="shared" si="6"/>
        <v>#DIV/0!</v>
      </c>
      <c r="D69" s="269"/>
      <c r="E69" s="268"/>
      <c r="F69" s="305" t="e">
        <f t="shared" si="7"/>
        <v>#DIV/0!</v>
      </c>
      <c r="G69" s="268"/>
      <c r="H69" s="305" t="e">
        <f t="shared" si="8"/>
        <v>#DIV/0!</v>
      </c>
      <c r="I69" s="268"/>
      <c r="J69" s="305" t="e">
        <f t="shared" si="9"/>
        <v>#DIV/0!</v>
      </c>
      <c r="K69" s="268"/>
      <c r="L69" s="305" t="e">
        <f t="shared" si="10"/>
        <v>#DIV/0!</v>
      </c>
      <c r="M69" s="268"/>
      <c r="N69" s="305" t="e">
        <f t="shared" si="11"/>
        <v>#DIV/0!</v>
      </c>
    </row>
    <row r="70" spans="1:14" s="264" customFormat="1" ht="12.75" customHeight="1">
      <c r="A70" s="271" t="s">
        <v>277</v>
      </c>
      <c r="B70" s="302">
        <f>B67-B68-B69</f>
        <v>0</v>
      </c>
      <c r="C70" s="306" t="e">
        <f t="shared" si="6"/>
        <v>#DIV/0!</v>
      </c>
      <c r="D70" s="273"/>
      <c r="E70" s="302">
        <f>E67-E68-E69</f>
        <v>0</v>
      </c>
      <c r="F70" s="306" t="e">
        <f t="shared" si="7"/>
        <v>#DIV/0!</v>
      </c>
      <c r="G70" s="302">
        <f>G67-G68-G69</f>
        <v>0</v>
      </c>
      <c r="H70" s="306" t="e">
        <f t="shared" si="8"/>
        <v>#DIV/0!</v>
      </c>
      <c r="I70" s="302">
        <f>I67-I68-I69</f>
        <v>0</v>
      </c>
      <c r="J70" s="306" t="e">
        <f t="shared" si="9"/>
        <v>#DIV/0!</v>
      </c>
      <c r="K70" s="302">
        <f>K67-K68-K69</f>
        <v>0</v>
      </c>
      <c r="L70" s="306" t="e">
        <f t="shared" si="10"/>
        <v>#DIV/0!</v>
      </c>
      <c r="M70" s="302">
        <f>M67-M68-M69</f>
        <v>0</v>
      </c>
      <c r="N70" s="306" t="e">
        <f t="shared" si="11"/>
        <v>#DIV/0!</v>
      </c>
    </row>
    <row r="71" spans="1:14" s="281" customFormat="1" ht="12.75" customHeight="1">
      <c r="A71" s="277"/>
      <c r="B71" s="278"/>
      <c r="C71" s="279"/>
      <c r="D71" s="280"/>
      <c r="E71" s="278"/>
      <c r="F71" s="278"/>
      <c r="G71" s="278"/>
      <c r="H71" s="278"/>
      <c r="I71" s="278"/>
      <c r="J71" s="278"/>
      <c r="K71" s="278"/>
      <c r="L71" s="278"/>
      <c r="M71" s="278"/>
      <c r="N71" s="278"/>
    </row>
    <row r="72" spans="1:14" s="281" customFormat="1" ht="12.75" customHeight="1">
      <c r="B72" s="282"/>
      <c r="C72" s="283"/>
      <c r="D72" s="284"/>
      <c r="E72" s="282"/>
      <c r="F72" s="282"/>
      <c r="G72" s="282"/>
      <c r="H72" s="282"/>
      <c r="I72" s="282"/>
      <c r="J72" s="282"/>
      <c r="K72" s="282"/>
      <c r="L72" s="282"/>
      <c r="M72" s="282"/>
      <c r="N72" s="282"/>
    </row>
    <row r="73" spans="1:14" s="281" customFormat="1" ht="12.75" customHeight="1">
      <c r="B73" s="282"/>
      <c r="C73" s="283"/>
      <c r="D73" s="284"/>
      <c r="E73" s="282"/>
      <c r="F73" s="282"/>
      <c r="G73" s="282"/>
      <c r="H73" s="282"/>
      <c r="I73" s="282"/>
      <c r="J73" s="282"/>
      <c r="K73" s="282"/>
      <c r="L73" s="282"/>
      <c r="M73" s="282"/>
      <c r="N73" s="282"/>
    </row>
    <row r="74" spans="1:14" s="264" customFormat="1" ht="12.75" customHeight="1">
      <c r="A74" s="422" t="s">
        <v>245</v>
      </c>
      <c r="B74" s="424" t="str">
        <f>B5</f>
        <v>前期</v>
      </c>
      <c r="C74" s="425"/>
      <c r="D74" s="426" t="s">
        <v>163</v>
      </c>
      <c r="E74" s="425" t="str">
        <f>E5</f>
        <v>当期予測</v>
      </c>
      <c r="F74" s="425"/>
      <c r="G74" s="425" t="str">
        <f>G5</f>
        <v>2年目</v>
      </c>
      <c r="H74" s="425"/>
      <c r="I74" s="425" t="str">
        <f>I5</f>
        <v>3年目</v>
      </c>
      <c r="J74" s="425"/>
      <c r="K74" s="425" t="str">
        <f>K5</f>
        <v>4年目</v>
      </c>
      <c r="L74" s="425"/>
      <c r="M74" s="425" t="str">
        <f>M5</f>
        <v>5年目</v>
      </c>
      <c r="N74" s="425"/>
    </row>
    <row r="75" spans="1:14" s="264" customFormat="1" ht="12.75" customHeight="1">
      <c r="A75" s="423"/>
      <c r="B75" s="301">
        <f>B6</f>
        <v>0</v>
      </c>
      <c r="C75" s="309" t="str">
        <f>C6</f>
        <v>売上比</v>
      </c>
      <c r="D75" s="427"/>
      <c r="E75" s="308">
        <f>E6</f>
        <v>0</v>
      </c>
      <c r="F75" s="266" t="s">
        <v>162</v>
      </c>
      <c r="G75" s="308">
        <f>G6</f>
        <v>0</v>
      </c>
      <c r="H75" s="266" t="s">
        <v>162</v>
      </c>
      <c r="I75" s="308">
        <f>I6</f>
        <v>0</v>
      </c>
      <c r="J75" s="266" t="s">
        <v>162</v>
      </c>
      <c r="K75" s="308">
        <f>K6</f>
        <v>0</v>
      </c>
      <c r="L75" s="266" t="s">
        <v>162</v>
      </c>
      <c r="M75" s="308">
        <f>M6</f>
        <v>0</v>
      </c>
      <c r="N75" s="266" t="s">
        <v>162</v>
      </c>
    </row>
    <row r="76" spans="1:14" s="264" customFormat="1" ht="12.75" customHeight="1">
      <c r="A76" s="267" t="s">
        <v>199</v>
      </c>
      <c r="B76" s="274"/>
      <c r="C76" s="305" t="e">
        <f t="shared" ref="C76:C104" si="12">B76/B$12</f>
        <v>#DIV/0!</v>
      </c>
      <c r="D76" s="269"/>
      <c r="E76" s="268"/>
      <c r="F76" s="305" t="e">
        <f t="shared" ref="F76:F104" si="13">E76/E$12</f>
        <v>#DIV/0!</v>
      </c>
      <c r="G76" s="268"/>
      <c r="H76" s="305" t="e">
        <f t="shared" ref="H76:H104" si="14">G76/G$12</f>
        <v>#DIV/0!</v>
      </c>
      <c r="I76" s="268"/>
      <c r="J76" s="305" t="e">
        <f t="shared" ref="J76:J104" si="15">I76/I$12</f>
        <v>#DIV/0!</v>
      </c>
      <c r="K76" s="268"/>
      <c r="L76" s="305" t="e">
        <f t="shared" ref="L76:L104" si="16">K76/K$12</f>
        <v>#DIV/0!</v>
      </c>
      <c r="M76" s="268"/>
      <c r="N76" s="305" t="e">
        <f t="shared" ref="N76:N104" si="17">M76/M$12</f>
        <v>#DIV/0!</v>
      </c>
    </row>
    <row r="77" spans="1:14" s="264" customFormat="1">
      <c r="A77" s="267" t="s">
        <v>200</v>
      </c>
      <c r="B77" s="274"/>
      <c r="C77" s="305" t="e">
        <f t="shared" si="12"/>
        <v>#DIV/0!</v>
      </c>
      <c r="D77" s="275"/>
      <c r="E77" s="268"/>
      <c r="F77" s="305" t="e">
        <f t="shared" si="13"/>
        <v>#DIV/0!</v>
      </c>
      <c r="G77" s="268"/>
      <c r="H77" s="305" t="e">
        <f t="shared" si="14"/>
        <v>#DIV/0!</v>
      </c>
      <c r="I77" s="268"/>
      <c r="J77" s="305" t="e">
        <f t="shared" si="15"/>
        <v>#DIV/0!</v>
      </c>
      <c r="K77" s="268"/>
      <c r="L77" s="305" t="e">
        <f t="shared" si="16"/>
        <v>#DIV/0!</v>
      </c>
      <c r="M77" s="268"/>
      <c r="N77" s="305" t="e">
        <f t="shared" si="17"/>
        <v>#DIV/0!</v>
      </c>
    </row>
    <row r="78" spans="1:14" s="264" customFormat="1" ht="12.75" customHeight="1">
      <c r="A78" s="267" t="s">
        <v>201</v>
      </c>
      <c r="B78" s="274"/>
      <c r="C78" s="305" t="e">
        <f t="shared" si="12"/>
        <v>#DIV/0!</v>
      </c>
      <c r="D78" s="269"/>
      <c r="E78" s="268"/>
      <c r="F78" s="305" t="e">
        <f t="shared" si="13"/>
        <v>#DIV/0!</v>
      </c>
      <c r="G78" s="268"/>
      <c r="H78" s="305" t="e">
        <f t="shared" si="14"/>
        <v>#DIV/0!</v>
      </c>
      <c r="I78" s="268"/>
      <c r="J78" s="305" t="e">
        <f t="shared" si="15"/>
        <v>#DIV/0!</v>
      </c>
      <c r="K78" s="268"/>
      <c r="L78" s="305" t="e">
        <f t="shared" si="16"/>
        <v>#DIV/0!</v>
      </c>
      <c r="M78" s="268"/>
      <c r="N78" s="305" t="e">
        <f t="shared" si="17"/>
        <v>#DIV/0!</v>
      </c>
    </row>
    <row r="79" spans="1:14" s="264" customFormat="1" ht="12.75" customHeight="1">
      <c r="A79" s="271" t="s">
        <v>202</v>
      </c>
      <c r="B79" s="304">
        <f>B76+B77-B78</f>
        <v>0</v>
      </c>
      <c r="C79" s="306" t="e">
        <f t="shared" si="12"/>
        <v>#DIV/0!</v>
      </c>
      <c r="D79" s="273"/>
      <c r="E79" s="302">
        <f>E76+E77-E78</f>
        <v>0</v>
      </c>
      <c r="F79" s="306" t="e">
        <f t="shared" si="13"/>
        <v>#DIV/0!</v>
      </c>
      <c r="G79" s="302">
        <f>G76+G77-G78</f>
        <v>0</v>
      </c>
      <c r="H79" s="306" t="e">
        <f t="shared" si="14"/>
        <v>#DIV/0!</v>
      </c>
      <c r="I79" s="302">
        <f>I76+I77-I78</f>
        <v>0</v>
      </c>
      <c r="J79" s="306" t="e">
        <f t="shared" si="15"/>
        <v>#DIV/0!</v>
      </c>
      <c r="K79" s="302">
        <f>K76+K77-K78</f>
        <v>0</v>
      </c>
      <c r="L79" s="306" t="e">
        <f t="shared" si="16"/>
        <v>#DIV/0!</v>
      </c>
      <c r="M79" s="302">
        <f>M76+M77-M78</f>
        <v>0</v>
      </c>
      <c r="N79" s="306" t="e">
        <f t="shared" si="17"/>
        <v>#DIV/0!</v>
      </c>
    </row>
    <row r="80" spans="1:14" s="264" customFormat="1">
      <c r="A80" s="267" t="s">
        <v>203</v>
      </c>
      <c r="B80" s="274"/>
      <c r="C80" s="305" t="e">
        <f t="shared" si="12"/>
        <v>#DIV/0!</v>
      </c>
      <c r="D80" s="275"/>
      <c r="E80" s="268"/>
      <c r="F80" s="305" t="e">
        <f t="shared" si="13"/>
        <v>#DIV/0!</v>
      </c>
      <c r="G80" s="268"/>
      <c r="H80" s="305" t="e">
        <f t="shared" si="14"/>
        <v>#DIV/0!</v>
      </c>
      <c r="I80" s="268"/>
      <c r="J80" s="305" t="e">
        <f t="shared" si="15"/>
        <v>#DIV/0!</v>
      </c>
      <c r="K80" s="268"/>
      <c r="L80" s="305" t="e">
        <f t="shared" si="16"/>
        <v>#DIV/0!</v>
      </c>
      <c r="M80" s="268"/>
      <c r="N80" s="305" t="e">
        <f t="shared" si="17"/>
        <v>#DIV/0!</v>
      </c>
    </row>
    <row r="81" spans="1:14" s="264" customFormat="1" ht="12.75" customHeight="1">
      <c r="A81" s="267" t="s">
        <v>204</v>
      </c>
      <c r="B81" s="274"/>
      <c r="C81" s="305" t="e">
        <f t="shared" si="12"/>
        <v>#DIV/0!</v>
      </c>
      <c r="D81" s="269"/>
      <c r="E81" s="268"/>
      <c r="F81" s="305" t="e">
        <f t="shared" si="13"/>
        <v>#DIV/0!</v>
      </c>
      <c r="G81" s="268"/>
      <c r="H81" s="305" t="e">
        <f t="shared" si="14"/>
        <v>#DIV/0!</v>
      </c>
      <c r="I81" s="268"/>
      <c r="J81" s="305" t="e">
        <f t="shared" si="15"/>
        <v>#DIV/0!</v>
      </c>
      <c r="K81" s="268"/>
      <c r="L81" s="305" t="e">
        <f t="shared" si="16"/>
        <v>#DIV/0!</v>
      </c>
      <c r="M81" s="268"/>
      <c r="N81" s="305" t="e">
        <f t="shared" si="17"/>
        <v>#DIV/0!</v>
      </c>
    </row>
    <row r="82" spans="1:14" s="264" customFormat="1" ht="12.75" customHeight="1">
      <c r="A82" s="267" t="s">
        <v>205</v>
      </c>
      <c r="B82" s="274"/>
      <c r="C82" s="305" t="e">
        <f t="shared" si="12"/>
        <v>#DIV/0!</v>
      </c>
      <c r="D82" s="269"/>
      <c r="E82" s="270"/>
      <c r="F82" s="305" t="e">
        <f t="shared" si="13"/>
        <v>#DIV/0!</v>
      </c>
      <c r="G82" s="268"/>
      <c r="H82" s="305" t="e">
        <f t="shared" si="14"/>
        <v>#DIV/0!</v>
      </c>
      <c r="I82" s="268"/>
      <c r="J82" s="305" t="e">
        <f t="shared" si="15"/>
        <v>#DIV/0!</v>
      </c>
      <c r="K82" s="268"/>
      <c r="L82" s="305" t="e">
        <f t="shared" si="16"/>
        <v>#DIV/0!</v>
      </c>
      <c r="M82" s="268"/>
      <c r="N82" s="305" t="e">
        <f t="shared" si="17"/>
        <v>#DIV/0!</v>
      </c>
    </row>
    <row r="83" spans="1:14" s="264" customFormat="1" ht="12.75" customHeight="1">
      <c r="A83" s="267" t="s">
        <v>206</v>
      </c>
      <c r="B83" s="274"/>
      <c r="C83" s="305" t="e">
        <f t="shared" si="12"/>
        <v>#DIV/0!</v>
      </c>
      <c r="D83" s="269"/>
      <c r="E83" s="268"/>
      <c r="F83" s="305" t="e">
        <f t="shared" si="13"/>
        <v>#DIV/0!</v>
      </c>
      <c r="G83" s="268"/>
      <c r="H83" s="305" t="e">
        <f t="shared" si="14"/>
        <v>#DIV/0!</v>
      </c>
      <c r="I83" s="268"/>
      <c r="J83" s="305" t="e">
        <f t="shared" si="15"/>
        <v>#DIV/0!</v>
      </c>
      <c r="K83" s="268"/>
      <c r="L83" s="305" t="e">
        <f t="shared" si="16"/>
        <v>#DIV/0!</v>
      </c>
      <c r="M83" s="268"/>
      <c r="N83" s="305" t="e">
        <f t="shared" si="17"/>
        <v>#DIV/0!</v>
      </c>
    </row>
    <row r="84" spans="1:14" s="264" customFormat="1" ht="12.75" customHeight="1">
      <c r="A84" s="267" t="s">
        <v>207</v>
      </c>
      <c r="B84" s="274"/>
      <c r="C84" s="305" t="e">
        <f t="shared" si="12"/>
        <v>#DIV/0!</v>
      </c>
      <c r="D84" s="269"/>
      <c r="E84" s="268"/>
      <c r="F84" s="305" t="e">
        <f t="shared" si="13"/>
        <v>#DIV/0!</v>
      </c>
      <c r="G84" s="268"/>
      <c r="H84" s="305" t="e">
        <f t="shared" si="14"/>
        <v>#DIV/0!</v>
      </c>
      <c r="I84" s="268"/>
      <c r="J84" s="305" t="e">
        <f t="shared" si="15"/>
        <v>#DIV/0!</v>
      </c>
      <c r="K84" s="268"/>
      <c r="L84" s="305" t="e">
        <f t="shared" si="16"/>
        <v>#DIV/0!</v>
      </c>
      <c r="M84" s="268"/>
      <c r="N84" s="305" t="e">
        <f t="shared" si="17"/>
        <v>#DIV/0!</v>
      </c>
    </row>
    <row r="85" spans="1:14" s="264" customFormat="1" ht="12.75" customHeight="1">
      <c r="A85" s="271" t="s">
        <v>248</v>
      </c>
      <c r="B85" s="304">
        <f>SUM(B80:B84)</f>
        <v>0</v>
      </c>
      <c r="C85" s="306" t="e">
        <f t="shared" si="12"/>
        <v>#DIV/0!</v>
      </c>
      <c r="D85" s="273"/>
      <c r="E85" s="302">
        <f>SUM(E80:E84)</f>
        <v>0</v>
      </c>
      <c r="F85" s="306" t="e">
        <f t="shared" si="13"/>
        <v>#DIV/0!</v>
      </c>
      <c r="G85" s="302">
        <f>SUM(G80:G84)</f>
        <v>0</v>
      </c>
      <c r="H85" s="306" t="e">
        <f t="shared" si="14"/>
        <v>#DIV/0!</v>
      </c>
      <c r="I85" s="302">
        <f>SUM(I80:I84)</f>
        <v>0</v>
      </c>
      <c r="J85" s="306" t="e">
        <f t="shared" si="15"/>
        <v>#DIV/0!</v>
      </c>
      <c r="K85" s="302">
        <f>SUM(K80:K84)</f>
        <v>0</v>
      </c>
      <c r="L85" s="306" t="e">
        <f t="shared" si="16"/>
        <v>#DIV/0!</v>
      </c>
      <c r="M85" s="302">
        <f>SUM(M80:M84)</f>
        <v>0</v>
      </c>
      <c r="N85" s="306" t="e">
        <f t="shared" si="17"/>
        <v>#DIV/0!</v>
      </c>
    </row>
    <row r="86" spans="1:14" s="264" customFormat="1">
      <c r="A86" s="271" t="s">
        <v>249</v>
      </c>
      <c r="B86" s="276"/>
      <c r="C86" s="306" t="e">
        <f t="shared" si="12"/>
        <v>#DIV/0!</v>
      </c>
      <c r="D86" s="286"/>
      <c r="E86" s="272"/>
      <c r="F86" s="306" t="e">
        <f t="shared" si="13"/>
        <v>#DIV/0!</v>
      </c>
      <c r="G86" s="272"/>
      <c r="H86" s="306" t="e">
        <f t="shared" si="14"/>
        <v>#DIV/0!</v>
      </c>
      <c r="I86" s="272"/>
      <c r="J86" s="306" t="e">
        <f t="shared" si="15"/>
        <v>#DIV/0!</v>
      </c>
      <c r="K86" s="272"/>
      <c r="L86" s="306" t="e">
        <f t="shared" si="16"/>
        <v>#DIV/0!</v>
      </c>
      <c r="M86" s="272"/>
      <c r="N86" s="306" t="e">
        <f t="shared" si="17"/>
        <v>#DIV/0!</v>
      </c>
    </row>
    <row r="87" spans="1:14" s="264" customFormat="1" ht="12.75" customHeight="1">
      <c r="A87" s="267" t="s">
        <v>209</v>
      </c>
      <c r="B87" s="274"/>
      <c r="C87" s="305" t="e">
        <f t="shared" si="12"/>
        <v>#DIV/0!</v>
      </c>
      <c r="D87" s="269"/>
      <c r="E87" s="268"/>
      <c r="F87" s="305" t="e">
        <f t="shared" si="13"/>
        <v>#DIV/0!</v>
      </c>
      <c r="G87" s="268"/>
      <c r="H87" s="305" t="e">
        <f t="shared" si="14"/>
        <v>#DIV/0!</v>
      </c>
      <c r="I87" s="268"/>
      <c r="J87" s="305" t="e">
        <f t="shared" si="15"/>
        <v>#DIV/0!</v>
      </c>
      <c r="K87" s="268"/>
      <c r="L87" s="305" t="e">
        <f t="shared" si="16"/>
        <v>#DIV/0!</v>
      </c>
      <c r="M87" s="268"/>
      <c r="N87" s="305" t="e">
        <f t="shared" si="17"/>
        <v>#DIV/0!</v>
      </c>
    </row>
    <row r="88" spans="1:14" s="264" customFormat="1" ht="12.75" customHeight="1">
      <c r="A88" s="267" t="s">
        <v>210</v>
      </c>
      <c r="B88" s="274"/>
      <c r="C88" s="305" t="e">
        <f t="shared" si="12"/>
        <v>#DIV/0!</v>
      </c>
      <c r="D88" s="269"/>
      <c r="E88" s="268"/>
      <c r="F88" s="305" t="e">
        <f t="shared" si="13"/>
        <v>#DIV/0!</v>
      </c>
      <c r="G88" s="268"/>
      <c r="H88" s="305" t="e">
        <f t="shared" si="14"/>
        <v>#DIV/0!</v>
      </c>
      <c r="I88" s="268"/>
      <c r="J88" s="305" t="e">
        <f t="shared" si="15"/>
        <v>#DIV/0!</v>
      </c>
      <c r="K88" s="268"/>
      <c r="L88" s="305" t="e">
        <f t="shared" si="16"/>
        <v>#DIV/0!</v>
      </c>
      <c r="M88" s="268"/>
      <c r="N88" s="305" t="e">
        <f t="shared" si="17"/>
        <v>#DIV/0!</v>
      </c>
    </row>
    <row r="89" spans="1:14" s="264" customFormat="1" ht="12.75" customHeight="1">
      <c r="A89" s="267" t="s">
        <v>211</v>
      </c>
      <c r="B89" s="274"/>
      <c r="C89" s="305" t="e">
        <f t="shared" si="12"/>
        <v>#DIV/0!</v>
      </c>
      <c r="D89" s="269"/>
      <c r="E89" s="268"/>
      <c r="F89" s="305" t="e">
        <f t="shared" si="13"/>
        <v>#DIV/0!</v>
      </c>
      <c r="G89" s="268"/>
      <c r="H89" s="305" t="e">
        <f t="shared" si="14"/>
        <v>#DIV/0!</v>
      </c>
      <c r="I89" s="268"/>
      <c r="J89" s="305" t="e">
        <f t="shared" si="15"/>
        <v>#DIV/0!</v>
      </c>
      <c r="K89" s="268"/>
      <c r="L89" s="305" t="e">
        <f t="shared" si="16"/>
        <v>#DIV/0!</v>
      </c>
      <c r="M89" s="268"/>
      <c r="N89" s="305" t="e">
        <f t="shared" si="17"/>
        <v>#DIV/0!</v>
      </c>
    </row>
    <row r="90" spans="1:14" s="264" customFormat="1" ht="12.75" customHeight="1">
      <c r="A90" s="267" t="s">
        <v>212</v>
      </c>
      <c r="B90" s="274"/>
      <c r="C90" s="305" t="e">
        <f t="shared" si="12"/>
        <v>#DIV/0!</v>
      </c>
      <c r="D90" s="269"/>
      <c r="E90" s="268"/>
      <c r="F90" s="305" t="e">
        <f t="shared" si="13"/>
        <v>#DIV/0!</v>
      </c>
      <c r="G90" s="268"/>
      <c r="H90" s="305" t="e">
        <f t="shared" si="14"/>
        <v>#DIV/0!</v>
      </c>
      <c r="I90" s="268"/>
      <c r="J90" s="305" t="e">
        <f t="shared" si="15"/>
        <v>#DIV/0!</v>
      </c>
      <c r="K90" s="268"/>
      <c r="L90" s="305" t="e">
        <f t="shared" si="16"/>
        <v>#DIV/0!</v>
      </c>
      <c r="M90" s="268"/>
      <c r="N90" s="305" t="e">
        <f t="shared" si="17"/>
        <v>#DIV/0!</v>
      </c>
    </row>
    <row r="91" spans="1:14" s="264" customFormat="1" ht="12.75" customHeight="1">
      <c r="A91" s="267" t="s">
        <v>213</v>
      </c>
      <c r="B91" s="274"/>
      <c r="C91" s="305" t="e">
        <f t="shared" si="12"/>
        <v>#DIV/0!</v>
      </c>
      <c r="D91" s="269"/>
      <c r="E91" s="268"/>
      <c r="F91" s="305" t="e">
        <f t="shared" si="13"/>
        <v>#DIV/0!</v>
      </c>
      <c r="G91" s="268"/>
      <c r="H91" s="305" t="e">
        <f t="shared" si="14"/>
        <v>#DIV/0!</v>
      </c>
      <c r="I91" s="268"/>
      <c r="J91" s="305" t="e">
        <f t="shared" si="15"/>
        <v>#DIV/0!</v>
      </c>
      <c r="K91" s="268"/>
      <c r="L91" s="305" t="e">
        <f t="shared" si="16"/>
        <v>#DIV/0!</v>
      </c>
      <c r="M91" s="268"/>
      <c r="N91" s="305" t="e">
        <f t="shared" si="17"/>
        <v>#DIV/0!</v>
      </c>
    </row>
    <row r="92" spans="1:14" s="264" customFormat="1" ht="12.75" customHeight="1">
      <c r="A92" s="267" t="s">
        <v>252</v>
      </c>
      <c r="B92" s="274"/>
      <c r="C92" s="305" t="e">
        <f t="shared" si="12"/>
        <v>#DIV/0!</v>
      </c>
      <c r="D92" s="269"/>
      <c r="E92" s="268"/>
      <c r="F92" s="305" t="e">
        <f t="shared" si="13"/>
        <v>#DIV/0!</v>
      </c>
      <c r="G92" s="268"/>
      <c r="H92" s="305" t="e">
        <f t="shared" si="14"/>
        <v>#DIV/0!</v>
      </c>
      <c r="I92" s="268"/>
      <c r="J92" s="305" t="e">
        <f t="shared" si="15"/>
        <v>#DIV/0!</v>
      </c>
      <c r="K92" s="268"/>
      <c r="L92" s="305" t="e">
        <f t="shared" si="16"/>
        <v>#DIV/0!</v>
      </c>
      <c r="M92" s="268"/>
      <c r="N92" s="305" t="e">
        <f t="shared" si="17"/>
        <v>#DIV/0!</v>
      </c>
    </row>
    <row r="93" spans="1:14" s="264" customFormat="1" ht="12.75" customHeight="1">
      <c r="A93" s="267" t="s">
        <v>215</v>
      </c>
      <c r="B93" s="274"/>
      <c r="C93" s="305" t="e">
        <f t="shared" si="12"/>
        <v>#DIV/0!</v>
      </c>
      <c r="D93" s="269"/>
      <c r="E93" s="268"/>
      <c r="F93" s="305" t="e">
        <f t="shared" si="13"/>
        <v>#DIV/0!</v>
      </c>
      <c r="G93" s="268"/>
      <c r="H93" s="305" t="e">
        <f t="shared" si="14"/>
        <v>#DIV/0!</v>
      </c>
      <c r="I93" s="268"/>
      <c r="J93" s="305" t="e">
        <f t="shared" si="15"/>
        <v>#DIV/0!</v>
      </c>
      <c r="K93" s="268"/>
      <c r="L93" s="305" t="e">
        <f t="shared" si="16"/>
        <v>#DIV/0!</v>
      </c>
      <c r="M93" s="268"/>
      <c r="N93" s="305" t="e">
        <f t="shared" si="17"/>
        <v>#DIV/0!</v>
      </c>
    </row>
    <row r="94" spans="1:14" s="264" customFormat="1" ht="12.75" customHeight="1">
      <c r="A94" s="267" t="s">
        <v>216</v>
      </c>
      <c r="B94" s="274"/>
      <c r="C94" s="305" t="e">
        <f t="shared" si="12"/>
        <v>#DIV/0!</v>
      </c>
      <c r="D94" s="269"/>
      <c r="E94" s="268"/>
      <c r="F94" s="305" t="e">
        <f t="shared" si="13"/>
        <v>#DIV/0!</v>
      </c>
      <c r="G94" s="268"/>
      <c r="H94" s="305" t="e">
        <f t="shared" si="14"/>
        <v>#DIV/0!</v>
      </c>
      <c r="I94" s="268"/>
      <c r="J94" s="305" t="e">
        <f t="shared" si="15"/>
        <v>#DIV/0!</v>
      </c>
      <c r="K94" s="268"/>
      <c r="L94" s="305" t="e">
        <f t="shared" si="16"/>
        <v>#DIV/0!</v>
      </c>
      <c r="M94" s="268"/>
      <c r="N94" s="305" t="e">
        <f t="shared" si="17"/>
        <v>#DIV/0!</v>
      </c>
    </row>
    <row r="95" spans="1:14" s="264" customFormat="1" ht="12.75" customHeight="1">
      <c r="A95" s="267" t="s">
        <v>217</v>
      </c>
      <c r="B95" s="274"/>
      <c r="C95" s="305" t="e">
        <f t="shared" si="12"/>
        <v>#DIV/0!</v>
      </c>
      <c r="D95" s="269"/>
      <c r="E95" s="268"/>
      <c r="F95" s="305" t="e">
        <f t="shared" si="13"/>
        <v>#DIV/0!</v>
      </c>
      <c r="G95" s="268"/>
      <c r="H95" s="305" t="e">
        <f t="shared" si="14"/>
        <v>#DIV/0!</v>
      </c>
      <c r="I95" s="268"/>
      <c r="J95" s="305" t="e">
        <f t="shared" si="15"/>
        <v>#DIV/0!</v>
      </c>
      <c r="K95" s="268"/>
      <c r="L95" s="305" t="e">
        <f t="shared" si="16"/>
        <v>#DIV/0!</v>
      </c>
      <c r="M95" s="268"/>
      <c r="N95" s="305" t="e">
        <f t="shared" si="17"/>
        <v>#DIV/0!</v>
      </c>
    </row>
    <row r="96" spans="1:14" s="264" customFormat="1" ht="12.75" customHeight="1">
      <c r="A96" s="267" t="s">
        <v>254</v>
      </c>
      <c r="B96" s="274"/>
      <c r="C96" s="305" t="e">
        <f t="shared" si="12"/>
        <v>#DIV/0!</v>
      </c>
      <c r="D96" s="269"/>
      <c r="E96" s="268"/>
      <c r="F96" s="305" t="e">
        <f t="shared" si="13"/>
        <v>#DIV/0!</v>
      </c>
      <c r="G96" s="268"/>
      <c r="H96" s="305" t="e">
        <f t="shared" si="14"/>
        <v>#DIV/0!</v>
      </c>
      <c r="I96" s="268"/>
      <c r="J96" s="305" t="e">
        <f t="shared" si="15"/>
        <v>#DIV/0!</v>
      </c>
      <c r="K96" s="268"/>
      <c r="L96" s="305" t="e">
        <f t="shared" si="16"/>
        <v>#DIV/0!</v>
      </c>
      <c r="M96" s="268"/>
      <c r="N96" s="305" t="e">
        <f t="shared" si="17"/>
        <v>#DIV/0!</v>
      </c>
    </row>
    <row r="97" spans="1:14" s="264" customFormat="1" ht="12.75" customHeight="1">
      <c r="A97" s="267" t="s">
        <v>220</v>
      </c>
      <c r="B97" s="274"/>
      <c r="C97" s="305" t="e">
        <f t="shared" si="12"/>
        <v>#DIV/0!</v>
      </c>
      <c r="D97" s="269"/>
      <c r="E97" s="268"/>
      <c r="F97" s="305" t="e">
        <f t="shared" si="13"/>
        <v>#DIV/0!</v>
      </c>
      <c r="G97" s="268"/>
      <c r="H97" s="305" t="e">
        <f t="shared" si="14"/>
        <v>#DIV/0!</v>
      </c>
      <c r="I97" s="268"/>
      <c r="J97" s="305" t="e">
        <f t="shared" si="15"/>
        <v>#DIV/0!</v>
      </c>
      <c r="K97" s="268"/>
      <c r="L97" s="305" t="e">
        <f t="shared" si="16"/>
        <v>#DIV/0!</v>
      </c>
      <c r="M97" s="268"/>
      <c r="N97" s="305" t="e">
        <f t="shared" si="17"/>
        <v>#DIV/0!</v>
      </c>
    </row>
    <row r="98" spans="1:14" s="264" customFormat="1" ht="12.75" customHeight="1">
      <c r="A98" s="267" t="s">
        <v>221</v>
      </c>
      <c r="B98" s="274"/>
      <c r="C98" s="305" t="e">
        <f t="shared" si="12"/>
        <v>#DIV/0!</v>
      </c>
      <c r="D98" s="269"/>
      <c r="E98" s="268"/>
      <c r="F98" s="305" t="e">
        <f t="shared" si="13"/>
        <v>#DIV/0!</v>
      </c>
      <c r="G98" s="268"/>
      <c r="H98" s="305" t="e">
        <f t="shared" si="14"/>
        <v>#DIV/0!</v>
      </c>
      <c r="I98" s="268"/>
      <c r="J98" s="305" t="e">
        <f t="shared" si="15"/>
        <v>#DIV/0!</v>
      </c>
      <c r="K98" s="268"/>
      <c r="L98" s="305" t="e">
        <f t="shared" si="16"/>
        <v>#DIV/0!</v>
      </c>
      <c r="M98" s="268"/>
      <c r="N98" s="305" t="e">
        <f t="shared" si="17"/>
        <v>#DIV/0!</v>
      </c>
    </row>
    <row r="99" spans="1:14" s="264" customFormat="1" ht="12.75" customHeight="1">
      <c r="A99" s="267" t="s">
        <v>222</v>
      </c>
      <c r="B99" s="274"/>
      <c r="C99" s="305" t="e">
        <f t="shared" si="12"/>
        <v>#DIV/0!</v>
      </c>
      <c r="D99" s="269"/>
      <c r="E99" s="268"/>
      <c r="F99" s="305" t="e">
        <f t="shared" si="13"/>
        <v>#DIV/0!</v>
      </c>
      <c r="G99" s="268"/>
      <c r="H99" s="305" t="e">
        <f t="shared" si="14"/>
        <v>#DIV/0!</v>
      </c>
      <c r="I99" s="268"/>
      <c r="J99" s="305" t="e">
        <f t="shared" si="15"/>
        <v>#DIV/0!</v>
      </c>
      <c r="K99" s="268"/>
      <c r="L99" s="305" t="e">
        <f t="shared" si="16"/>
        <v>#DIV/0!</v>
      </c>
      <c r="M99" s="268"/>
      <c r="N99" s="305" t="e">
        <f t="shared" si="17"/>
        <v>#DIV/0!</v>
      </c>
    </row>
    <row r="100" spans="1:14" s="264" customFormat="1" ht="12.75" customHeight="1">
      <c r="A100" s="267" t="s">
        <v>223</v>
      </c>
      <c r="B100" s="274"/>
      <c r="C100" s="305" t="e">
        <f t="shared" si="12"/>
        <v>#DIV/0!</v>
      </c>
      <c r="D100" s="269"/>
      <c r="E100" s="268"/>
      <c r="F100" s="305" t="e">
        <f t="shared" si="13"/>
        <v>#DIV/0!</v>
      </c>
      <c r="G100" s="268"/>
      <c r="H100" s="305" t="e">
        <f t="shared" si="14"/>
        <v>#DIV/0!</v>
      </c>
      <c r="I100" s="268"/>
      <c r="J100" s="305" t="e">
        <f t="shared" si="15"/>
        <v>#DIV/0!</v>
      </c>
      <c r="K100" s="268"/>
      <c r="L100" s="305" t="e">
        <f t="shared" si="16"/>
        <v>#DIV/0!</v>
      </c>
      <c r="M100" s="268"/>
      <c r="N100" s="305" t="e">
        <f t="shared" si="17"/>
        <v>#DIV/0!</v>
      </c>
    </row>
    <row r="101" spans="1:14" s="264" customFormat="1" ht="12.75" customHeight="1">
      <c r="A101" s="267" t="s">
        <v>224</v>
      </c>
      <c r="B101" s="274"/>
      <c r="C101" s="305" t="e">
        <f t="shared" si="12"/>
        <v>#DIV/0!</v>
      </c>
      <c r="D101" s="269"/>
      <c r="E101" s="268"/>
      <c r="F101" s="305" t="e">
        <f t="shared" si="13"/>
        <v>#DIV/0!</v>
      </c>
      <c r="G101" s="268"/>
      <c r="H101" s="305" t="e">
        <f t="shared" si="14"/>
        <v>#DIV/0!</v>
      </c>
      <c r="I101" s="268"/>
      <c r="J101" s="305" t="e">
        <f t="shared" si="15"/>
        <v>#DIV/0!</v>
      </c>
      <c r="K101" s="268"/>
      <c r="L101" s="305" t="e">
        <f t="shared" si="16"/>
        <v>#DIV/0!</v>
      </c>
      <c r="M101" s="268"/>
      <c r="N101" s="305" t="e">
        <f t="shared" si="17"/>
        <v>#DIV/0!</v>
      </c>
    </row>
    <row r="102" spans="1:14" s="264" customFormat="1" ht="12.75" customHeight="1">
      <c r="A102" s="267" t="s">
        <v>225</v>
      </c>
      <c r="B102" s="274"/>
      <c r="C102" s="305" t="e">
        <f t="shared" si="12"/>
        <v>#DIV/0!</v>
      </c>
      <c r="D102" s="269"/>
      <c r="E102" s="268"/>
      <c r="F102" s="305" t="e">
        <f t="shared" si="13"/>
        <v>#DIV/0!</v>
      </c>
      <c r="G102" s="268"/>
      <c r="H102" s="305" t="e">
        <f t="shared" si="14"/>
        <v>#DIV/0!</v>
      </c>
      <c r="I102" s="268"/>
      <c r="J102" s="305" t="e">
        <f t="shared" si="15"/>
        <v>#DIV/0!</v>
      </c>
      <c r="K102" s="268"/>
      <c r="L102" s="305" t="e">
        <f t="shared" si="16"/>
        <v>#DIV/0!</v>
      </c>
      <c r="M102" s="268"/>
      <c r="N102" s="305" t="e">
        <f t="shared" si="17"/>
        <v>#DIV/0!</v>
      </c>
    </row>
    <row r="103" spans="1:14" s="264" customFormat="1" ht="12.75" customHeight="1">
      <c r="A103" s="271" t="s">
        <v>226</v>
      </c>
      <c r="B103" s="304">
        <f>SUM(B87:B102)</f>
        <v>0</v>
      </c>
      <c r="C103" s="306" t="e">
        <f t="shared" si="12"/>
        <v>#DIV/0!</v>
      </c>
      <c r="D103" s="273"/>
      <c r="E103" s="304">
        <f>SUM(E87:E102)</f>
        <v>0</v>
      </c>
      <c r="F103" s="306" t="e">
        <f t="shared" si="13"/>
        <v>#DIV/0!</v>
      </c>
      <c r="G103" s="304">
        <f>SUM(G87:G102)</f>
        <v>0</v>
      </c>
      <c r="H103" s="306" t="e">
        <f t="shared" si="14"/>
        <v>#DIV/0!</v>
      </c>
      <c r="I103" s="304">
        <f>SUM(I87:I102)</f>
        <v>0</v>
      </c>
      <c r="J103" s="306" t="e">
        <f t="shared" si="15"/>
        <v>#DIV/0!</v>
      </c>
      <c r="K103" s="304">
        <f>SUM(K87:K102)</f>
        <v>0</v>
      </c>
      <c r="L103" s="306" t="e">
        <f t="shared" si="16"/>
        <v>#DIV/0!</v>
      </c>
      <c r="M103" s="304">
        <f>SUM(M87:M102)</f>
        <v>0</v>
      </c>
      <c r="N103" s="306" t="e">
        <f t="shared" si="17"/>
        <v>#DIV/0!</v>
      </c>
    </row>
    <row r="104" spans="1:14" s="264" customFormat="1" ht="12.75" customHeight="1">
      <c r="A104" s="271" t="s">
        <v>176</v>
      </c>
      <c r="B104" s="304">
        <f>B103+B85+B86+B79</f>
        <v>0</v>
      </c>
      <c r="C104" s="306" t="e">
        <f t="shared" si="12"/>
        <v>#DIV/0!</v>
      </c>
      <c r="D104" s="273"/>
      <c r="E104" s="304">
        <f>E103+E85+E86+E79</f>
        <v>0</v>
      </c>
      <c r="F104" s="306" t="e">
        <f t="shared" si="13"/>
        <v>#DIV/0!</v>
      </c>
      <c r="G104" s="304">
        <f>G103+G85+G86+G79</f>
        <v>0</v>
      </c>
      <c r="H104" s="306" t="e">
        <f t="shared" si="14"/>
        <v>#DIV/0!</v>
      </c>
      <c r="I104" s="304">
        <f>I103+I85+I86+I79</f>
        <v>0</v>
      </c>
      <c r="J104" s="306" t="e">
        <f t="shared" si="15"/>
        <v>#DIV/0!</v>
      </c>
      <c r="K104" s="304">
        <f>K103+K85+K86+K79</f>
        <v>0</v>
      </c>
      <c r="L104" s="306" t="e">
        <f t="shared" si="16"/>
        <v>#DIV/0!</v>
      </c>
      <c r="M104" s="304">
        <f>M103+M85+M86+M79</f>
        <v>0</v>
      </c>
      <c r="N104" s="306" t="e">
        <f t="shared" si="17"/>
        <v>#DIV/0!</v>
      </c>
    </row>
    <row r="105" spans="1:14" s="291" customFormat="1" ht="12.75" customHeight="1">
      <c r="A105" s="287"/>
      <c r="B105" s="288"/>
      <c r="C105" s="289"/>
      <c r="D105" s="290"/>
      <c r="E105" s="288"/>
      <c r="F105" s="288"/>
      <c r="G105" s="288"/>
      <c r="H105" s="288"/>
      <c r="I105" s="288"/>
      <c r="J105" s="288"/>
      <c r="K105" s="288"/>
      <c r="L105" s="288"/>
      <c r="M105" s="288"/>
      <c r="N105" s="288"/>
    </row>
    <row r="106" spans="1:14" s="264" customFormat="1" ht="12.75" customHeight="1">
      <c r="A106" s="422" t="s">
        <v>255</v>
      </c>
      <c r="B106" s="424" t="str">
        <f>B5</f>
        <v>前期</v>
      </c>
      <c r="C106" s="425"/>
      <c r="D106" s="426" t="s">
        <v>163</v>
      </c>
      <c r="E106" s="425" t="str">
        <f>E5</f>
        <v>当期予測</v>
      </c>
      <c r="F106" s="425"/>
      <c r="G106" s="425" t="str">
        <f>G5</f>
        <v>2年目</v>
      </c>
      <c r="H106" s="425"/>
      <c r="I106" s="425" t="str">
        <f>I5</f>
        <v>3年目</v>
      </c>
      <c r="J106" s="425"/>
      <c r="K106" s="425" t="str">
        <f>K5</f>
        <v>4年目</v>
      </c>
      <c r="L106" s="425"/>
      <c r="M106" s="425" t="str">
        <f>M5</f>
        <v>5年目</v>
      </c>
      <c r="N106" s="425"/>
    </row>
    <row r="107" spans="1:14" s="264" customFormat="1" ht="12.75" customHeight="1">
      <c r="A107" s="423"/>
      <c r="B107" s="308">
        <f>B6</f>
        <v>0</v>
      </c>
      <c r="C107" s="309" t="str">
        <f>C6</f>
        <v>売上比</v>
      </c>
      <c r="D107" s="427"/>
      <c r="E107" s="308">
        <f>E6</f>
        <v>0</v>
      </c>
      <c r="F107" s="309" t="str">
        <f>F6</f>
        <v>売上比</v>
      </c>
      <c r="G107" s="308">
        <f>G6</f>
        <v>0</v>
      </c>
      <c r="H107" s="309" t="str">
        <f>H6</f>
        <v>売上比</v>
      </c>
      <c r="I107" s="308">
        <f>I6</f>
        <v>0</v>
      </c>
      <c r="J107" s="309" t="str">
        <f>J6</f>
        <v>売上比</v>
      </c>
      <c r="K107" s="308">
        <f>K6</f>
        <v>0</v>
      </c>
      <c r="L107" s="309" t="str">
        <f>L6</f>
        <v>売上比</v>
      </c>
      <c r="M107" s="308">
        <f>M6</f>
        <v>0</v>
      </c>
      <c r="N107" s="309" t="str">
        <f>N6</f>
        <v>売上比</v>
      </c>
    </row>
    <row r="108" spans="1:14" s="264" customFormat="1" ht="12.75" customHeight="1">
      <c r="A108" s="267" t="s">
        <v>256</v>
      </c>
      <c r="B108" s="274"/>
      <c r="C108" s="305" t="e">
        <f>B108/$B$12</f>
        <v>#DIV/0!</v>
      </c>
      <c r="D108" s="269"/>
      <c r="E108" s="310">
        <f>B108+E70</f>
        <v>0</v>
      </c>
      <c r="F108" s="305" t="e">
        <f>E108/$B$12</f>
        <v>#DIV/0!</v>
      </c>
      <c r="G108" s="310">
        <f>E108+G70</f>
        <v>0</v>
      </c>
      <c r="H108" s="305" t="e">
        <f>G108/$B$12</f>
        <v>#DIV/0!</v>
      </c>
      <c r="I108" s="310">
        <f>G108+I70</f>
        <v>0</v>
      </c>
      <c r="J108" s="305" t="e">
        <f>I108/$B$12</f>
        <v>#DIV/0!</v>
      </c>
      <c r="K108" s="310">
        <f>I108+K70</f>
        <v>0</v>
      </c>
      <c r="L108" s="305" t="e">
        <f>K108/$B$12</f>
        <v>#DIV/0!</v>
      </c>
      <c r="M108" s="310">
        <f>K108+M70</f>
        <v>0</v>
      </c>
      <c r="N108" s="305" t="e">
        <f>M108/$B$12</f>
        <v>#DIV/0!</v>
      </c>
    </row>
    <row r="109" spans="1:14" s="264" customFormat="1" ht="12.75" customHeight="1">
      <c r="A109" s="265" t="s">
        <v>257</v>
      </c>
      <c r="B109" s="285"/>
      <c r="C109" s="266"/>
      <c r="D109" s="292"/>
      <c r="E109" s="285"/>
      <c r="F109" s="266"/>
      <c r="G109" s="285"/>
      <c r="H109" s="266"/>
      <c r="I109" s="285"/>
      <c r="J109" s="266"/>
      <c r="K109" s="285"/>
      <c r="L109" s="266"/>
      <c r="M109" s="285"/>
      <c r="N109" s="266"/>
    </row>
    <row r="110" spans="1:14" s="264" customFormat="1" ht="12.75" customHeight="1">
      <c r="A110" s="267" t="s">
        <v>278</v>
      </c>
      <c r="B110" s="310">
        <f>B98+B44</f>
        <v>0</v>
      </c>
      <c r="C110" s="305" t="e">
        <f t="shared" ref="C110:C119" si="18">B110/B$12</f>
        <v>#DIV/0!</v>
      </c>
      <c r="D110" s="269"/>
      <c r="E110" s="310">
        <f>E98+E44</f>
        <v>0</v>
      </c>
      <c r="F110" s="305" t="e">
        <f t="shared" ref="F110:H119" si="19">E110/E$12</f>
        <v>#DIV/0!</v>
      </c>
      <c r="G110" s="310">
        <f>G98+G44</f>
        <v>0</v>
      </c>
      <c r="H110" s="305" t="e">
        <f t="shared" ref="H110:H119" si="20">G110/G$12</f>
        <v>#DIV/0!</v>
      </c>
      <c r="I110" s="310">
        <f>I98+I44</f>
        <v>0</v>
      </c>
      <c r="J110" s="305" t="e">
        <f t="shared" ref="J110:J119" si="21">I110/I$12</f>
        <v>#DIV/0!</v>
      </c>
      <c r="K110" s="310">
        <f>K98+K44</f>
        <v>0</v>
      </c>
      <c r="L110" s="305" t="e">
        <f t="shared" ref="L110:L119" si="22">K110/K$12</f>
        <v>#DIV/0!</v>
      </c>
      <c r="M110" s="310">
        <f>M98+M44</f>
        <v>0</v>
      </c>
      <c r="N110" s="305" t="e">
        <f t="shared" ref="N110:N119" si="23">M110/M$12</f>
        <v>#DIV/0!</v>
      </c>
    </row>
    <row r="111" spans="1:14" s="264" customFormat="1" ht="12.75" customHeight="1">
      <c r="A111" s="293" t="s">
        <v>279</v>
      </c>
      <c r="B111" s="311">
        <f>B70+B110</f>
        <v>0</v>
      </c>
      <c r="C111" s="312" t="e">
        <f t="shared" si="18"/>
        <v>#DIV/0!</v>
      </c>
      <c r="D111" s="295"/>
      <c r="E111" s="311">
        <f>E70+E110</f>
        <v>0</v>
      </c>
      <c r="F111" s="312" t="e">
        <f t="shared" si="19"/>
        <v>#DIV/0!</v>
      </c>
      <c r="G111" s="311">
        <f>G70+G110</f>
        <v>0</v>
      </c>
      <c r="H111" s="312" t="e">
        <f t="shared" si="20"/>
        <v>#DIV/0!</v>
      </c>
      <c r="I111" s="311">
        <f>I70+I110</f>
        <v>0</v>
      </c>
      <c r="J111" s="312" t="e">
        <f t="shared" si="21"/>
        <v>#DIV/0!</v>
      </c>
      <c r="K111" s="311">
        <f>K70+K110</f>
        <v>0</v>
      </c>
      <c r="L111" s="312" t="e">
        <f t="shared" si="22"/>
        <v>#DIV/0!</v>
      </c>
      <c r="M111" s="311">
        <f>M70+M110</f>
        <v>0</v>
      </c>
      <c r="N111" s="312" t="e">
        <f t="shared" si="23"/>
        <v>#DIV/0!</v>
      </c>
    </row>
    <row r="112" spans="1:14" s="264" customFormat="1" ht="12.75" customHeight="1">
      <c r="A112" s="267" t="s">
        <v>233</v>
      </c>
      <c r="B112" s="274"/>
      <c r="C112" s="305" t="e">
        <f t="shared" si="18"/>
        <v>#DIV/0!</v>
      </c>
      <c r="D112" s="269"/>
      <c r="E112" s="274"/>
      <c r="F112" s="305" t="e">
        <f t="shared" si="19"/>
        <v>#DIV/0!</v>
      </c>
      <c r="G112" s="274"/>
      <c r="H112" s="305" t="e">
        <f t="shared" si="20"/>
        <v>#DIV/0!</v>
      </c>
      <c r="I112" s="274"/>
      <c r="J112" s="305" t="e">
        <f t="shared" si="21"/>
        <v>#DIV/0!</v>
      </c>
      <c r="K112" s="274"/>
      <c r="L112" s="305" t="e">
        <f t="shared" si="22"/>
        <v>#DIV/0!</v>
      </c>
      <c r="M112" s="274"/>
      <c r="N112" s="305" t="e">
        <f t="shared" si="23"/>
        <v>#DIV/0!</v>
      </c>
    </row>
    <row r="113" spans="1:14" s="264" customFormat="1" ht="12.75" customHeight="1">
      <c r="A113" s="267" t="s">
        <v>234</v>
      </c>
      <c r="B113" s="274"/>
      <c r="C113" s="305" t="e">
        <f t="shared" si="18"/>
        <v>#DIV/0!</v>
      </c>
      <c r="D113" s="269"/>
      <c r="E113" s="274"/>
      <c r="F113" s="305" t="e">
        <f t="shared" si="19"/>
        <v>#DIV/0!</v>
      </c>
      <c r="G113" s="274"/>
      <c r="H113" s="305" t="e">
        <f t="shared" si="20"/>
        <v>#DIV/0!</v>
      </c>
      <c r="I113" s="274"/>
      <c r="J113" s="305" t="e">
        <f t="shared" si="21"/>
        <v>#DIV/0!</v>
      </c>
      <c r="K113" s="274"/>
      <c r="L113" s="305" t="e">
        <f t="shared" si="22"/>
        <v>#DIV/0!</v>
      </c>
      <c r="M113" s="274"/>
      <c r="N113" s="305" t="e">
        <f t="shared" si="23"/>
        <v>#DIV/0!</v>
      </c>
    </row>
    <row r="114" spans="1:14" s="264" customFormat="1" ht="12.75" customHeight="1">
      <c r="A114" s="293" t="s">
        <v>292</v>
      </c>
      <c r="B114" s="294">
        <f>SUM(B112:B113)</f>
        <v>0</v>
      </c>
      <c r="C114" s="312" t="e">
        <f t="shared" si="18"/>
        <v>#DIV/0!</v>
      </c>
      <c r="D114" s="295"/>
      <c r="E114" s="294">
        <f>SUM(E112:E113)</f>
        <v>0</v>
      </c>
      <c r="F114" s="312" t="e">
        <f t="shared" si="19"/>
        <v>#DIV/0!</v>
      </c>
      <c r="G114" s="294">
        <f>SUM(G112:G113)</f>
        <v>0</v>
      </c>
      <c r="H114" s="312" t="e">
        <f t="shared" si="19"/>
        <v>#DIV/0!</v>
      </c>
      <c r="I114" s="294">
        <f>SUM(I112:I113)</f>
        <v>0</v>
      </c>
      <c r="J114" s="312" t="e">
        <f>I114/I$12</f>
        <v>#DIV/0!</v>
      </c>
      <c r="K114" s="294">
        <f>SUM(K112:K113)</f>
        <v>0</v>
      </c>
      <c r="L114" s="312" t="e">
        <f>K114/K$12</f>
        <v>#DIV/0!</v>
      </c>
      <c r="M114" s="294">
        <f>SUM(M112:M113)</f>
        <v>0</v>
      </c>
      <c r="N114" s="312" t="e">
        <f>M114/M$12</f>
        <v>#DIV/0!</v>
      </c>
    </row>
    <row r="115" spans="1:14" s="264" customFormat="1" ht="12.75" customHeight="1">
      <c r="A115" s="267" t="s">
        <v>235</v>
      </c>
      <c r="B115" s="274"/>
      <c r="C115" s="305" t="e">
        <f t="shared" si="18"/>
        <v>#DIV/0!</v>
      </c>
      <c r="D115" s="269"/>
      <c r="E115" s="274"/>
      <c r="F115" s="305" t="e">
        <f t="shared" si="19"/>
        <v>#DIV/0!</v>
      </c>
      <c r="G115" s="274"/>
      <c r="H115" s="305" t="e">
        <f t="shared" si="19"/>
        <v>#DIV/0!</v>
      </c>
      <c r="I115" s="274"/>
      <c r="J115" s="305" t="e">
        <f>I115/I$12</f>
        <v>#DIV/0!</v>
      </c>
      <c r="K115" s="274"/>
      <c r="L115" s="305" t="e">
        <f>K115/K$12</f>
        <v>#DIV/0!</v>
      </c>
      <c r="M115" s="274"/>
      <c r="N115" s="305" t="e">
        <f>M115/M$12</f>
        <v>#DIV/0!</v>
      </c>
    </row>
    <row r="116" spans="1:14" s="264" customFormat="1" ht="12.75" customHeight="1">
      <c r="A116" s="267" t="s">
        <v>261</v>
      </c>
      <c r="B116" s="274"/>
      <c r="C116" s="305" t="e">
        <f t="shared" si="18"/>
        <v>#DIV/0!</v>
      </c>
      <c r="D116" s="269"/>
      <c r="E116" s="274"/>
      <c r="F116" s="305" t="e">
        <f t="shared" si="19"/>
        <v>#DIV/0!</v>
      </c>
      <c r="G116" s="274"/>
      <c r="H116" s="305" t="e">
        <f t="shared" si="19"/>
        <v>#DIV/0!</v>
      </c>
      <c r="I116" s="274"/>
      <c r="J116" s="305" t="e">
        <f>I116/I$12</f>
        <v>#DIV/0!</v>
      </c>
      <c r="K116" s="274"/>
      <c r="L116" s="305" t="e">
        <f>K116/K$12</f>
        <v>#DIV/0!</v>
      </c>
      <c r="M116" s="274"/>
      <c r="N116" s="305" t="e">
        <f>M116/M$12</f>
        <v>#DIV/0!</v>
      </c>
    </row>
    <row r="117" spans="1:14" s="264" customFormat="1" ht="12.75" customHeight="1">
      <c r="A117" s="267" t="s">
        <v>262</v>
      </c>
      <c r="B117" s="274"/>
      <c r="C117" s="305" t="e">
        <f t="shared" si="18"/>
        <v>#DIV/0!</v>
      </c>
      <c r="D117" s="269"/>
      <c r="E117" s="274"/>
      <c r="F117" s="305" t="e">
        <f t="shared" si="19"/>
        <v>#DIV/0!</v>
      </c>
      <c r="G117" s="274"/>
      <c r="H117" s="305" t="e">
        <f t="shared" si="19"/>
        <v>#DIV/0!</v>
      </c>
      <c r="I117" s="274"/>
      <c r="J117" s="305" t="e">
        <f>I117/I$12</f>
        <v>#DIV/0!</v>
      </c>
      <c r="K117" s="274"/>
      <c r="L117" s="305" t="e">
        <f>K117/K$12</f>
        <v>#DIV/0!</v>
      </c>
      <c r="M117" s="274"/>
      <c r="N117" s="305" t="e">
        <f>M117/M$12</f>
        <v>#DIV/0!</v>
      </c>
    </row>
    <row r="118" spans="1:14" s="264" customFormat="1" ht="12.75" customHeight="1">
      <c r="A118" s="293" t="s">
        <v>264</v>
      </c>
      <c r="B118" s="294">
        <f>B111-B114+B115+B116+B117</f>
        <v>0</v>
      </c>
      <c r="C118" s="312" t="e">
        <f t="shared" si="18"/>
        <v>#DIV/0!</v>
      </c>
      <c r="D118" s="295"/>
      <c r="E118" s="294">
        <f>E111-E114+E115+E116+E117</f>
        <v>0</v>
      </c>
      <c r="F118" s="312" t="e">
        <f t="shared" si="19"/>
        <v>#DIV/0!</v>
      </c>
      <c r="G118" s="294">
        <f>G111-G114+G115+G116+G117</f>
        <v>0</v>
      </c>
      <c r="H118" s="312" t="e">
        <f t="shared" si="19"/>
        <v>#DIV/0!</v>
      </c>
      <c r="I118" s="294">
        <f>I111-I114+I115+I116+I117</f>
        <v>0</v>
      </c>
      <c r="J118" s="312" t="e">
        <f>I118/I$12</f>
        <v>#DIV/0!</v>
      </c>
      <c r="K118" s="294">
        <f>K111-K114+K115+K116+K117</f>
        <v>0</v>
      </c>
      <c r="L118" s="312" t="e">
        <f>K118/K$12</f>
        <v>#DIV/0!</v>
      </c>
      <c r="M118" s="294">
        <f>M111-M114+M115+M116+M117</f>
        <v>0</v>
      </c>
      <c r="N118" s="312" t="e">
        <f>M118/M$12</f>
        <v>#DIV/0!</v>
      </c>
    </row>
    <row r="119" spans="1:14" s="264" customFormat="1" ht="12.75" customHeight="1">
      <c r="A119" s="313" t="s">
        <v>265</v>
      </c>
      <c r="B119" s="317"/>
      <c r="C119" s="314" t="e">
        <f t="shared" si="18"/>
        <v>#DIV/0!</v>
      </c>
      <c r="D119" s="315"/>
      <c r="E119" s="316">
        <f>B119+E118</f>
        <v>0</v>
      </c>
      <c r="F119" s="314" t="e">
        <f t="shared" si="19"/>
        <v>#DIV/0!</v>
      </c>
      <c r="G119" s="316">
        <f>E119+G118</f>
        <v>0</v>
      </c>
      <c r="H119" s="314" t="e">
        <f t="shared" si="20"/>
        <v>#DIV/0!</v>
      </c>
      <c r="I119" s="316">
        <f>G119+I118</f>
        <v>0</v>
      </c>
      <c r="J119" s="314" t="e">
        <f t="shared" si="21"/>
        <v>#DIV/0!</v>
      </c>
      <c r="K119" s="316">
        <f>I119+K118</f>
        <v>0</v>
      </c>
      <c r="L119" s="314" t="e">
        <f t="shared" si="22"/>
        <v>#DIV/0!</v>
      </c>
      <c r="M119" s="316">
        <f>K119+M118</f>
        <v>0</v>
      </c>
      <c r="N119" s="314" t="e">
        <f t="shared" si="23"/>
        <v>#DIV/0!</v>
      </c>
    </row>
    <row r="120" spans="1:14" s="281" customFormat="1" ht="12.75" customHeight="1">
      <c r="B120" s="282"/>
      <c r="C120" s="283"/>
      <c r="D120" s="284"/>
      <c r="E120" s="282"/>
      <c r="F120" s="282"/>
      <c r="G120" s="282"/>
      <c r="H120" s="282"/>
      <c r="I120" s="282"/>
      <c r="J120" s="282"/>
      <c r="K120" s="282"/>
      <c r="L120" s="282"/>
      <c r="M120" s="282"/>
      <c r="N120" s="282"/>
    </row>
    <row r="121" spans="1:14" s="281" customFormat="1" ht="12.75" customHeight="1">
      <c r="B121" s="282"/>
      <c r="C121" s="283"/>
      <c r="D121" s="284"/>
      <c r="E121" s="282"/>
      <c r="F121" s="282"/>
      <c r="G121" s="282"/>
      <c r="H121" s="282"/>
      <c r="I121" s="282"/>
      <c r="J121" s="282"/>
      <c r="K121" s="282"/>
      <c r="L121" s="282"/>
      <c r="M121" s="282"/>
      <c r="N121" s="282"/>
    </row>
    <row r="122" spans="1:14" s="281" customFormat="1" ht="12.75" customHeight="1">
      <c r="B122" s="282"/>
      <c r="C122" s="283"/>
      <c r="D122" s="284"/>
      <c r="E122" s="282"/>
      <c r="F122" s="282"/>
      <c r="G122" s="282"/>
      <c r="H122" s="282"/>
      <c r="I122" s="282"/>
      <c r="J122" s="282"/>
      <c r="K122" s="282"/>
      <c r="L122" s="282"/>
      <c r="M122" s="282"/>
      <c r="N122" s="282"/>
    </row>
    <row r="123" spans="1:14" s="281" customFormat="1" ht="12.75" customHeight="1">
      <c r="B123" s="282"/>
      <c r="C123" s="283"/>
      <c r="D123" s="284"/>
      <c r="E123" s="282"/>
      <c r="F123" s="282"/>
      <c r="G123" s="282"/>
      <c r="H123" s="282"/>
      <c r="I123" s="282"/>
      <c r="J123" s="282"/>
      <c r="K123" s="282"/>
      <c r="L123" s="282"/>
      <c r="M123" s="282"/>
      <c r="N123" s="282"/>
    </row>
    <row r="124" spans="1:14" s="281" customFormat="1" ht="12.75" customHeight="1">
      <c r="B124" s="282"/>
      <c r="C124" s="283"/>
      <c r="D124" s="284"/>
      <c r="E124" s="282"/>
      <c r="F124" s="282"/>
      <c r="G124" s="282"/>
      <c r="H124" s="282"/>
      <c r="I124" s="282"/>
      <c r="J124" s="282"/>
      <c r="K124" s="282"/>
      <c r="L124" s="282"/>
      <c r="M124" s="282"/>
      <c r="N124" s="282"/>
    </row>
    <row r="125" spans="1:14" s="281" customFormat="1" ht="12.75" customHeight="1">
      <c r="B125" s="282"/>
      <c r="C125" s="283"/>
      <c r="D125" s="284"/>
      <c r="E125" s="282"/>
      <c r="F125" s="282"/>
      <c r="G125" s="282"/>
      <c r="H125" s="282"/>
      <c r="I125" s="282"/>
      <c r="J125" s="282"/>
      <c r="K125" s="282"/>
      <c r="L125" s="282"/>
      <c r="M125" s="282"/>
      <c r="N125" s="282"/>
    </row>
    <row r="126" spans="1:14" s="281" customFormat="1" ht="12.75" customHeight="1">
      <c r="B126" s="282"/>
      <c r="C126" s="283"/>
      <c r="D126" s="284"/>
      <c r="E126" s="282"/>
      <c r="F126" s="282"/>
      <c r="G126" s="282"/>
      <c r="H126" s="282"/>
      <c r="I126" s="282"/>
      <c r="J126" s="282"/>
      <c r="K126" s="282"/>
      <c r="L126" s="282"/>
      <c r="M126" s="282"/>
      <c r="N126" s="282"/>
    </row>
    <row r="127" spans="1:14" s="281" customFormat="1" ht="12.75" customHeight="1">
      <c r="B127" s="282"/>
      <c r="C127" s="283"/>
      <c r="D127" s="284"/>
      <c r="E127" s="282"/>
      <c r="F127" s="282"/>
      <c r="G127" s="282"/>
      <c r="H127" s="282"/>
      <c r="I127" s="282"/>
      <c r="J127" s="282"/>
      <c r="K127" s="282"/>
      <c r="L127" s="282"/>
      <c r="M127" s="282"/>
      <c r="N127" s="282"/>
    </row>
    <row r="128" spans="1:14" s="281" customFormat="1" ht="12.75" customHeight="1">
      <c r="B128" s="282"/>
      <c r="C128" s="283"/>
      <c r="D128" s="284"/>
      <c r="E128" s="282"/>
      <c r="F128" s="282"/>
      <c r="G128" s="282"/>
      <c r="H128" s="282"/>
      <c r="I128" s="282"/>
      <c r="J128" s="282"/>
      <c r="K128" s="282"/>
      <c r="L128" s="282"/>
      <c r="M128" s="282"/>
      <c r="N128" s="282"/>
    </row>
    <row r="129" spans="2:14" s="281" customFormat="1" ht="12.75" customHeight="1">
      <c r="B129" s="282"/>
      <c r="C129" s="283"/>
      <c r="D129" s="284"/>
      <c r="E129" s="282"/>
      <c r="F129" s="282"/>
      <c r="G129" s="282"/>
      <c r="H129" s="282"/>
      <c r="I129" s="282"/>
      <c r="J129" s="282"/>
      <c r="K129" s="282"/>
      <c r="L129" s="282"/>
      <c r="M129" s="282"/>
      <c r="N129" s="282"/>
    </row>
    <row r="130" spans="2:14" s="281" customFormat="1" ht="12.75" customHeight="1">
      <c r="B130" s="282"/>
      <c r="C130" s="283"/>
      <c r="D130" s="284"/>
      <c r="E130" s="282"/>
      <c r="F130" s="282"/>
      <c r="G130" s="282"/>
      <c r="H130" s="282"/>
      <c r="I130" s="282"/>
      <c r="J130" s="282"/>
      <c r="K130" s="282"/>
      <c r="L130" s="282"/>
      <c r="M130" s="282"/>
      <c r="N130" s="282"/>
    </row>
    <row r="131" spans="2:14" s="281" customFormat="1" ht="12.75" customHeight="1">
      <c r="B131" s="282"/>
      <c r="C131" s="283"/>
      <c r="D131" s="284"/>
      <c r="E131" s="282"/>
      <c r="F131" s="282"/>
      <c r="G131" s="282"/>
      <c r="H131" s="282"/>
      <c r="I131" s="282"/>
      <c r="J131" s="282"/>
      <c r="K131" s="282"/>
      <c r="L131" s="282"/>
      <c r="M131" s="282"/>
      <c r="N131" s="282"/>
    </row>
    <row r="132" spans="2:14" s="281" customFormat="1" ht="12.75" customHeight="1">
      <c r="B132" s="282"/>
      <c r="C132" s="283"/>
      <c r="D132" s="284"/>
      <c r="E132" s="282"/>
      <c r="F132" s="282"/>
      <c r="G132" s="282"/>
      <c r="H132" s="282"/>
      <c r="I132" s="282"/>
      <c r="J132" s="282"/>
      <c r="K132" s="282"/>
      <c r="L132" s="282"/>
      <c r="M132" s="282"/>
      <c r="N132" s="282"/>
    </row>
    <row r="133" spans="2:14" s="281" customFormat="1" ht="12.75" customHeight="1">
      <c r="B133" s="282"/>
      <c r="C133" s="283"/>
      <c r="D133" s="284"/>
      <c r="E133" s="282"/>
      <c r="F133" s="282"/>
      <c r="G133" s="282"/>
      <c r="H133" s="282"/>
      <c r="I133" s="282"/>
      <c r="J133" s="282"/>
      <c r="K133" s="282"/>
      <c r="L133" s="282"/>
      <c r="M133" s="282"/>
      <c r="N133" s="282"/>
    </row>
    <row r="134" spans="2:14" s="281" customFormat="1" ht="12.75" customHeight="1">
      <c r="B134" s="282"/>
      <c r="C134" s="283"/>
      <c r="D134" s="284"/>
      <c r="E134" s="282"/>
      <c r="F134" s="282"/>
      <c r="G134" s="282"/>
      <c r="H134" s="282"/>
      <c r="I134" s="282"/>
      <c r="J134" s="282"/>
      <c r="K134" s="282"/>
      <c r="L134" s="282"/>
      <c r="M134" s="282"/>
      <c r="N134" s="282"/>
    </row>
    <row r="135" spans="2:14" s="281" customFormat="1" ht="12.75" customHeight="1">
      <c r="B135" s="282"/>
      <c r="C135" s="283"/>
      <c r="D135" s="284"/>
      <c r="E135" s="282"/>
      <c r="F135" s="282"/>
      <c r="G135" s="282"/>
      <c r="H135" s="282"/>
      <c r="I135" s="282"/>
      <c r="J135" s="282"/>
      <c r="K135" s="282"/>
      <c r="L135" s="282"/>
      <c r="M135" s="282"/>
      <c r="N135" s="282"/>
    </row>
    <row r="136" spans="2:14" s="281" customFormat="1" ht="12.75" customHeight="1">
      <c r="B136" s="282"/>
      <c r="C136" s="283"/>
      <c r="D136" s="284"/>
      <c r="E136" s="282"/>
      <c r="F136" s="282"/>
      <c r="G136" s="282"/>
      <c r="H136" s="282"/>
      <c r="I136" s="282"/>
      <c r="J136" s="282"/>
      <c r="K136" s="282"/>
      <c r="L136" s="282"/>
      <c r="M136" s="282"/>
      <c r="N136" s="282"/>
    </row>
    <row r="137" spans="2:14" s="281" customFormat="1" ht="12.75" customHeight="1">
      <c r="B137" s="282"/>
      <c r="C137" s="283"/>
      <c r="D137" s="284"/>
      <c r="E137" s="282"/>
      <c r="F137" s="282"/>
      <c r="G137" s="282"/>
      <c r="H137" s="282"/>
      <c r="I137" s="282"/>
      <c r="J137" s="282"/>
      <c r="K137" s="282"/>
      <c r="L137" s="282"/>
      <c r="M137" s="282"/>
      <c r="N137" s="282"/>
    </row>
    <row r="138" spans="2:14" s="281" customFormat="1" ht="12.75" customHeight="1">
      <c r="B138" s="282"/>
      <c r="C138" s="283"/>
      <c r="D138" s="284"/>
      <c r="E138" s="282"/>
      <c r="F138" s="282"/>
      <c r="G138" s="282"/>
      <c r="H138" s="282"/>
      <c r="I138" s="282"/>
      <c r="J138" s="282"/>
      <c r="K138" s="282"/>
      <c r="L138" s="282"/>
      <c r="M138" s="282"/>
      <c r="N138" s="282"/>
    </row>
    <row r="139" spans="2:14" s="281" customFormat="1" ht="12.75" customHeight="1">
      <c r="B139" s="282"/>
      <c r="C139" s="283"/>
      <c r="D139" s="284"/>
      <c r="E139" s="282"/>
      <c r="F139" s="282"/>
      <c r="G139" s="282"/>
      <c r="H139" s="282"/>
      <c r="I139" s="282"/>
      <c r="J139" s="282"/>
      <c r="K139" s="282"/>
      <c r="L139" s="282"/>
      <c r="M139" s="282"/>
      <c r="N139" s="282"/>
    </row>
    <row r="140" spans="2:14" s="281" customFormat="1" ht="12.75" customHeight="1">
      <c r="B140" s="282"/>
      <c r="C140" s="283"/>
      <c r="D140" s="284"/>
      <c r="E140" s="282"/>
      <c r="F140" s="282"/>
      <c r="G140" s="282"/>
      <c r="H140" s="282"/>
      <c r="I140" s="282"/>
      <c r="J140" s="282"/>
      <c r="K140" s="282"/>
      <c r="L140" s="282"/>
      <c r="M140" s="282"/>
      <c r="N140" s="282"/>
    </row>
    <row r="141" spans="2:14" s="281" customFormat="1" ht="12.75" customHeight="1">
      <c r="B141" s="282"/>
      <c r="C141" s="283"/>
      <c r="D141" s="284"/>
      <c r="E141" s="282"/>
      <c r="F141" s="282"/>
      <c r="G141" s="282"/>
      <c r="H141" s="282"/>
      <c r="I141" s="282"/>
      <c r="J141" s="282"/>
      <c r="K141" s="282"/>
      <c r="L141" s="282"/>
      <c r="M141" s="282"/>
      <c r="N141" s="282"/>
    </row>
    <row r="142" spans="2:14" s="281" customFormat="1" ht="12.75" customHeight="1">
      <c r="B142" s="282"/>
      <c r="C142" s="283"/>
      <c r="D142" s="284"/>
      <c r="E142" s="282"/>
      <c r="F142" s="282"/>
      <c r="G142" s="282"/>
      <c r="H142" s="282"/>
      <c r="I142" s="282"/>
      <c r="J142" s="282"/>
      <c r="K142" s="282"/>
      <c r="L142" s="282"/>
      <c r="M142" s="282"/>
      <c r="N142" s="282"/>
    </row>
    <row r="143" spans="2:14" s="281" customFormat="1" ht="12.75" customHeight="1">
      <c r="B143" s="282"/>
      <c r="C143" s="283"/>
      <c r="D143" s="284"/>
      <c r="E143" s="282"/>
      <c r="F143" s="282"/>
      <c r="G143" s="282"/>
      <c r="H143" s="282"/>
      <c r="I143" s="282"/>
      <c r="J143" s="282"/>
      <c r="K143" s="282"/>
      <c r="L143" s="282"/>
      <c r="M143" s="282"/>
      <c r="N143" s="282"/>
    </row>
    <row r="144" spans="2:14" s="281" customFormat="1" ht="12.75" customHeight="1">
      <c r="B144" s="282"/>
      <c r="C144" s="283"/>
      <c r="D144" s="284"/>
      <c r="E144" s="282"/>
      <c r="F144" s="282"/>
      <c r="G144" s="282"/>
      <c r="H144" s="282"/>
      <c r="I144" s="282"/>
      <c r="J144" s="282"/>
      <c r="K144" s="282"/>
      <c r="L144" s="282"/>
      <c r="M144" s="282"/>
      <c r="N144" s="282"/>
    </row>
    <row r="145" spans="2:14" s="281" customFormat="1" ht="12.75" customHeight="1">
      <c r="B145" s="282"/>
      <c r="C145" s="283"/>
      <c r="D145" s="284"/>
      <c r="E145" s="282"/>
      <c r="F145" s="282"/>
      <c r="G145" s="282"/>
      <c r="H145" s="282"/>
      <c r="I145" s="282"/>
      <c r="J145" s="282"/>
      <c r="K145" s="282"/>
      <c r="L145" s="282"/>
      <c r="M145" s="282"/>
      <c r="N145" s="282"/>
    </row>
    <row r="146" spans="2:14" s="264" customFormat="1" ht="12.75" customHeight="1">
      <c r="D146" s="296"/>
    </row>
    <row r="147" spans="2:14" s="264" customFormat="1" ht="12.75" customHeight="1">
      <c r="D147" s="296"/>
    </row>
    <row r="148" spans="2:14" ht="12.75" customHeight="1">
      <c r="D148" s="297"/>
      <c r="E148" s="257"/>
    </row>
    <row r="149" spans="2:14" ht="12.75" customHeight="1">
      <c r="D149" s="297"/>
      <c r="E149" s="257"/>
    </row>
    <row r="150" spans="2:14" ht="12.75" customHeight="1">
      <c r="D150" s="297"/>
      <c r="E150" s="257"/>
    </row>
    <row r="151" spans="2:14" ht="12.75" customHeight="1">
      <c r="D151" s="297"/>
      <c r="E151" s="257"/>
    </row>
    <row r="152" spans="2:14" ht="12.75" customHeight="1"/>
    <row r="153" spans="2:14" ht="12.75" customHeight="1"/>
    <row r="154" spans="2:14" ht="12.75" customHeight="1"/>
    <row r="155" spans="2:14" ht="12.75" customHeight="1"/>
    <row r="156" spans="2:14" ht="12.75" customHeight="1"/>
    <row r="157" spans="2:14" ht="12.75" customHeight="1"/>
    <row r="158" spans="2:14" ht="12.75" customHeight="1"/>
    <row r="159" spans="2:14" ht="12.75" customHeight="1"/>
    <row r="160" spans="2:14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</sheetData>
  <sheetProtection sheet="1" objects="1" scenarios="1"/>
  <mergeCells count="27">
    <mergeCell ref="M2:N2"/>
    <mergeCell ref="M3:N3"/>
    <mergeCell ref="B5:C5"/>
    <mergeCell ref="G5:H5"/>
    <mergeCell ref="I5:J5"/>
    <mergeCell ref="E5:F5"/>
    <mergeCell ref="A106:A107"/>
    <mergeCell ref="B106:C106"/>
    <mergeCell ref="K5:L5"/>
    <mergeCell ref="M5:N5"/>
    <mergeCell ref="D106:D107"/>
    <mergeCell ref="E106:F106"/>
    <mergeCell ref="G106:H106"/>
    <mergeCell ref="I106:J106"/>
    <mergeCell ref="A5:A6"/>
    <mergeCell ref="K106:L106"/>
    <mergeCell ref="M106:N106"/>
    <mergeCell ref="M74:N74"/>
    <mergeCell ref="D74:D75"/>
    <mergeCell ref="B1:L1"/>
    <mergeCell ref="A74:A75"/>
    <mergeCell ref="B74:C74"/>
    <mergeCell ref="E74:F74"/>
    <mergeCell ref="G74:H74"/>
    <mergeCell ref="I74:J74"/>
    <mergeCell ref="K74:L74"/>
    <mergeCell ref="D5:D6"/>
  </mergeCells>
  <phoneticPr fontId="2"/>
  <printOptions horizontalCentered="1" verticalCentered="1"/>
  <pageMargins left="0.39370078740157483" right="0.19685039370078741" top="0.51181102362204722" bottom="0" header="0.31496062992125984" footer="0"/>
  <pageSetup paperSize="9" scale="97" orientation="portrait" r:id="rId1"/>
  <headerFooter alignWithMargins="0">
    <oddHeader>&amp;RVer．R1.07</oddHeader>
    <oddFooter>&amp;L&amp;8しずおか焼津信用金庫&amp;C&amp;P</oddFooter>
  </headerFooter>
  <rowBreaks count="1" manualBreakCount="1">
    <brk id="73" max="16383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14"/>
  <sheetViews>
    <sheetView showGridLines="0" view="pageBreakPreview" zoomScale="60" zoomScaleNormal="100" workbookViewId="0"/>
  </sheetViews>
  <sheetFormatPr defaultRowHeight="11.25"/>
  <cols>
    <col min="1" max="1" width="14.25" style="257" customWidth="1"/>
    <col min="2" max="3" width="5.75" style="257" customWidth="1"/>
    <col min="4" max="4" width="18.875" style="298" customWidth="1"/>
    <col min="5" max="5" width="5.75" style="297" customWidth="1"/>
    <col min="6" max="14" width="5.75" style="257" customWidth="1"/>
    <col min="15" max="15" width="6.75" style="257" customWidth="1"/>
    <col min="16" max="16384" width="9" style="257"/>
  </cols>
  <sheetData>
    <row r="1" spans="1:15" ht="14.25" customHeight="1">
      <c r="A1" s="253" t="s">
        <v>3</v>
      </c>
      <c r="B1" s="421" t="s">
        <v>236</v>
      </c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254"/>
      <c r="N1" s="255" t="s">
        <v>259</v>
      </c>
      <c r="O1" s="256"/>
    </row>
    <row r="2" spans="1:15" ht="14.25" customHeight="1">
      <c r="A2" s="299">
        <f>①計画表紙!D35</f>
        <v>0</v>
      </c>
      <c r="B2" s="253"/>
      <c r="C2" s="253"/>
      <c r="D2" s="258"/>
      <c r="E2" s="259"/>
      <c r="F2" s="253"/>
      <c r="G2" s="253"/>
      <c r="H2" s="253"/>
      <c r="I2" s="253"/>
      <c r="J2" s="253"/>
      <c r="K2" s="260"/>
      <c r="L2" s="260" t="s">
        <v>237</v>
      </c>
      <c r="M2" s="428"/>
      <c r="N2" s="428"/>
    </row>
    <row r="3" spans="1:15" ht="14.25" customHeight="1">
      <c r="A3" s="253"/>
      <c r="B3" s="261" t="s">
        <v>158</v>
      </c>
      <c r="C3" s="262"/>
      <c r="D3" s="258" t="s">
        <v>159</v>
      </c>
      <c r="E3" s="259"/>
      <c r="F3" s="253"/>
      <c r="G3" s="253"/>
      <c r="H3" s="253"/>
      <c r="I3" s="253"/>
      <c r="J3" s="253"/>
      <c r="K3" s="260"/>
      <c r="L3" s="260" t="s">
        <v>160</v>
      </c>
      <c r="M3" s="429" t="s">
        <v>260</v>
      </c>
      <c r="N3" s="429"/>
    </row>
    <row r="4" spans="1:15" ht="14.25" customHeight="1">
      <c r="A4" s="253"/>
      <c r="B4" s="253"/>
      <c r="C4" s="253"/>
      <c r="D4" s="258"/>
      <c r="E4" s="263" t="s">
        <v>294</v>
      </c>
      <c r="F4" s="300">
        <f>①計画表紙!E21</f>
        <v>0</v>
      </c>
      <c r="G4" s="263" t="s">
        <v>295</v>
      </c>
      <c r="H4" s="300">
        <f>①計画表紙!I21</f>
        <v>0</v>
      </c>
      <c r="I4" s="253"/>
      <c r="J4" s="260"/>
      <c r="K4" s="260"/>
      <c r="L4" s="254"/>
      <c r="M4" s="254"/>
      <c r="N4" s="255" t="s">
        <v>161</v>
      </c>
      <c r="O4" s="256"/>
    </row>
    <row r="5" spans="1:15" s="264" customFormat="1" ht="12.75" customHeight="1">
      <c r="A5" s="422"/>
      <c r="B5" s="424" t="str">
        <f>①計画表紙!D20</f>
        <v>前期</v>
      </c>
      <c r="C5" s="425"/>
      <c r="D5" s="426" t="s">
        <v>163</v>
      </c>
      <c r="E5" s="425" t="str">
        <f>①計画表紙!E20</f>
        <v>当期予測</v>
      </c>
      <c r="F5" s="425"/>
      <c r="G5" s="425" t="str">
        <f>①計画表紙!F20</f>
        <v>2年目</v>
      </c>
      <c r="H5" s="425"/>
      <c r="I5" s="425" t="str">
        <f>①計画表紙!G20</f>
        <v>3年目</v>
      </c>
      <c r="J5" s="425"/>
      <c r="K5" s="425" t="str">
        <f>①計画表紙!H20</f>
        <v>4年目</v>
      </c>
      <c r="L5" s="425"/>
      <c r="M5" s="425" t="str">
        <f>①計画表紙!I20</f>
        <v>5年目</v>
      </c>
      <c r="N5" s="425"/>
    </row>
    <row r="6" spans="1:15" s="264" customFormat="1" ht="12.75" customHeight="1">
      <c r="A6" s="423"/>
      <c r="B6" s="301">
        <f>⑪投資計画!J4</f>
        <v>0</v>
      </c>
      <c r="C6" s="266" t="s">
        <v>162</v>
      </c>
      <c r="D6" s="427"/>
      <c r="E6" s="301">
        <f>①計画表紙!E21</f>
        <v>0</v>
      </c>
      <c r="F6" s="266" t="s">
        <v>162</v>
      </c>
      <c r="G6" s="301">
        <f>①計画表紙!F21</f>
        <v>0</v>
      </c>
      <c r="H6" s="266" t="s">
        <v>162</v>
      </c>
      <c r="I6" s="301">
        <f>①計画表紙!G21</f>
        <v>0</v>
      </c>
      <c r="J6" s="266" t="s">
        <v>162</v>
      </c>
      <c r="K6" s="301">
        <f>①計画表紙!H21</f>
        <v>0</v>
      </c>
      <c r="L6" s="266" t="s">
        <v>162</v>
      </c>
      <c r="M6" s="301">
        <f>①計画表紙!I21</f>
        <v>0</v>
      </c>
      <c r="N6" s="266" t="s">
        <v>162</v>
      </c>
    </row>
    <row r="7" spans="1:15" s="264" customFormat="1" ht="12.75" customHeight="1">
      <c r="A7" s="267" t="s">
        <v>164</v>
      </c>
      <c r="B7" s="268"/>
      <c r="C7" s="305" t="e">
        <f t="shared" ref="C7:C38" si="0">B7/B$12</f>
        <v>#DIV/0!</v>
      </c>
      <c r="D7" s="269"/>
      <c r="E7" s="268"/>
      <c r="F7" s="305" t="e">
        <f t="shared" ref="F7:F38" si="1">E7/E$12</f>
        <v>#DIV/0!</v>
      </c>
      <c r="G7" s="268"/>
      <c r="H7" s="305" t="e">
        <f t="shared" ref="H7:H38" si="2">G7/G$12</f>
        <v>#DIV/0!</v>
      </c>
      <c r="I7" s="268"/>
      <c r="J7" s="305" t="e">
        <f t="shared" ref="J7:J38" si="3">I7/I$12</f>
        <v>#DIV/0!</v>
      </c>
      <c r="K7" s="268"/>
      <c r="L7" s="305" t="e">
        <f t="shared" ref="L7:L38" si="4">K7/K$12</f>
        <v>#DIV/0!</v>
      </c>
      <c r="M7" s="268"/>
      <c r="N7" s="305" t="e">
        <f t="shared" ref="N7:N38" si="5">M7/M$12</f>
        <v>#DIV/0!</v>
      </c>
    </row>
    <row r="8" spans="1:15" s="264" customFormat="1" ht="12.75" customHeight="1">
      <c r="A8" s="267" t="s">
        <v>165</v>
      </c>
      <c r="B8" s="268"/>
      <c r="C8" s="305" t="e">
        <f t="shared" si="0"/>
        <v>#DIV/0!</v>
      </c>
      <c r="D8" s="269"/>
      <c r="E8" s="268"/>
      <c r="F8" s="305" t="e">
        <f t="shared" si="1"/>
        <v>#DIV/0!</v>
      </c>
      <c r="G8" s="268"/>
      <c r="H8" s="305" t="e">
        <f t="shared" si="2"/>
        <v>#DIV/0!</v>
      </c>
      <c r="I8" s="268"/>
      <c r="J8" s="305" t="e">
        <f t="shared" si="3"/>
        <v>#DIV/0!</v>
      </c>
      <c r="K8" s="268"/>
      <c r="L8" s="305" t="e">
        <f t="shared" si="4"/>
        <v>#DIV/0!</v>
      </c>
      <c r="M8" s="268"/>
      <c r="N8" s="305" t="e">
        <f t="shared" si="5"/>
        <v>#DIV/0!</v>
      </c>
    </row>
    <row r="9" spans="1:15" s="264" customFormat="1" ht="12.75" hidden="1" customHeight="1">
      <c r="A9" s="267" t="s">
        <v>166</v>
      </c>
      <c r="B9" s="270"/>
      <c r="C9" s="305" t="e">
        <f t="shared" si="0"/>
        <v>#DIV/0!</v>
      </c>
      <c r="D9" s="269"/>
      <c r="E9" s="270"/>
      <c r="F9" s="305" t="e">
        <f t="shared" si="1"/>
        <v>#DIV/0!</v>
      </c>
      <c r="G9" s="270"/>
      <c r="H9" s="305" t="e">
        <f t="shared" si="2"/>
        <v>#DIV/0!</v>
      </c>
      <c r="I9" s="270"/>
      <c r="J9" s="305" t="e">
        <f t="shared" si="3"/>
        <v>#DIV/0!</v>
      </c>
      <c r="K9" s="270"/>
      <c r="L9" s="305" t="e">
        <f t="shared" si="4"/>
        <v>#DIV/0!</v>
      </c>
      <c r="M9" s="270"/>
      <c r="N9" s="305" t="e">
        <f t="shared" si="5"/>
        <v>#DIV/0!</v>
      </c>
    </row>
    <row r="10" spans="1:15" s="264" customFormat="1" ht="12.75" hidden="1" customHeight="1">
      <c r="A10" s="267" t="s">
        <v>167</v>
      </c>
      <c r="B10" s="270"/>
      <c r="C10" s="305" t="e">
        <f t="shared" si="0"/>
        <v>#DIV/0!</v>
      </c>
      <c r="D10" s="269"/>
      <c r="E10" s="270"/>
      <c r="F10" s="305" t="e">
        <f t="shared" si="1"/>
        <v>#DIV/0!</v>
      </c>
      <c r="G10" s="270"/>
      <c r="H10" s="305" t="e">
        <f t="shared" si="2"/>
        <v>#DIV/0!</v>
      </c>
      <c r="I10" s="270"/>
      <c r="J10" s="305" t="e">
        <f t="shared" si="3"/>
        <v>#DIV/0!</v>
      </c>
      <c r="K10" s="270"/>
      <c r="L10" s="305" t="e">
        <f t="shared" si="4"/>
        <v>#DIV/0!</v>
      </c>
      <c r="M10" s="270"/>
      <c r="N10" s="305" t="e">
        <f t="shared" si="5"/>
        <v>#DIV/0!</v>
      </c>
    </row>
    <row r="11" spans="1:15" s="264" customFormat="1" ht="12.75" hidden="1" customHeight="1">
      <c r="A11" s="267" t="s">
        <v>168</v>
      </c>
      <c r="B11" s="270"/>
      <c r="C11" s="305" t="e">
        <f t="shared" si="0"/>
        <v>#DIV/0!</v>
      </c>
      <c r="D11" s="269"/>
      <c r="E11" s="270"/>
      <c r="F11" s="305" t="e">
        <f t="shared" si="1"/>
        <v>#DIV/0!</v>
      </c>
      <c r="G11" s="270"/>
      <c r="H11" s="305" t="e">
        <f t="shared" si="2"/>
        <v>#DIV/0!</v>
      </c>
      <c r="I11" s="270"/>
      <c r="J11" s="305" t="e">
        <f t="shared" si="3"/>
        <v>#DIV/0!</v>
      </c>
      <c r="K11" s="270"/>
      <c r="L11" s="305" t="e">
        <f t="shared" si="4"/>
        <v>#DIV/0!</v>
      </c>
      <c r="M11" s="270"/>
      <c r="N11" s="305" t="e">
        <f t="shared" si="5"/>
        <v>#DIV/0!</v>
      </c>
    </row>
    <row r="12" spans="1:15" s="264" customFormat="1" ht="12.75" customHeight="1">
      <c r="A12" s="271" t="s">
        <v>169</v>
      </c>
      <c r="B12" s="302">
        <f>SUM(B7:B11)</f>
        <v>0</v>
      </c>
      <c r="C12" s="306" t="e">
        <f t="shared" si="0"/>
        <v>#DIV/0!</v>
      </c>
      <c r="D12" s="273"/>
      <c r="E12" s="302">
        <f>SUM(E7:E11)</f>
        <v>0</v>
      </c>
      <c r="F12" s="306" t="e">
        <f t="shared" si="1"/>
        <v>#DIV/0!</v>
      </c>
      <c r="G12" s="302">
        <f>SUM(G7:G11)</f>
        <v>0</v>
      </c>
      <c r="H12" s="306" t="e">
        <f t="shared" si="2"/>
        <v>#DIV/0!</v>
      </c>
      <c r="I12" s="302">
        <f>SUM(I7:I11)</f>
        <v>0</v>
      </c>
      <c r="J12" s="306" t="e">
        <f t="shared" si="3"/>
        <v>#DIV/0!</v>
      </c>
      <c r="K12" s="302">
        <f>SUM(K7:K11)</f>
        <v>0</v>
      </c>
      <c r="L12" s="306" t="e">
        <f t="shared" si="4"/>
        <v>#DIV/0!</v>
      </c>
      <c r="M12" s="302">
        <f>SUM(M7:M11)</f>
        <v>0</v>
      </c>
      <c r="N12" s="306" t="e">
        <f t="shared" si="5"/>
        <v>#DIV/0!</v>
      </c>
    </row>
    <row r="13" spans="1:15" s="264" customFormat="1" ht="12.75" hidden="1" customHeight="1">
      <c r="A13" s="267" t="s">
        <v>170</v>
      </c>
      <c r="B13" s="270"/>
      <c r="C13" s="305" t="e">
        <f t="shared" si="0"/>
        <v>#DIV/0!</v>
      </c>
      <c r="D13" s="269"/>
      <c r="E13" s="270"/>
      <c r="F13" s="305" t="e">
        <f t="shared" si="1"/>
        <v>#DIV/0!</v>
      </c>
      <c r="G13" s="270"/>
      <c r="H13" s="305" t="e">
        <f t="shared" si="2"/>
        <v>#DIV/0!</v>
      </c>
      <c r="I13" s="270"/>
      <c r="J13" s="305" t="e">
        <f t="shared" si="3"/>
        <v>#DIV/0!</v>
      </c>
      <c r="K13" s="270"/>
      <c r="L13" s="305" t="e">
        <f t="shared" si="4"/>
        <v>#DIV/0!</v>
      </c>
      <c r="M13" s="270"/>
      <c r="N13" s="305" t="e">
        <f t="shared" si="5"/>
        <v>#DIV/0!</v>
      </c>
    </row>
    <row r="14" spans="1:15" s="264" customFormat="1" ht="12.75" hidden="1" customHeight="1">
      <c r="A14" s="267" t="s">
        <v>171</v>
      </c>
      <c r="B14" s="270"/>
      <c r="C14" s="305" t="e">
        <f t="shared" si="0"/>
        <v>#DIV/0!</v>
      </c>
      <c r="D14" s="269"/>
      <c r="E14" s="270"/>
      <c r="F14" s="305" t="e">
        <f t="shared" si="1"/>
        <v>#DIV/0!</v>
      </c>
      <c r="G14" s="270"/>
      <c r="H14" s="305" t="e">
        <f t="shared" si="2"/>
        <v>#DIV/0!</v>
      </c>
      <c r="I14" s="270"/>
      <c r="J14" s="305" t="e">
        <f t="shared" si="3"/>
        <v>#DIV/0!</v>
      </c>
      <c r="K14" s="270"/>
      <c r="L14" s="305" t="e">
        <f t="shared" si="4"/>
        <v>#DIV/0!</v>
      </c>
      <c r="M14" s="270"/>
      <c r="N14" s="305" t="e">
        <f t="shared" si="5"/>
        <v>#DIV/0!</v>
      </c>
    </row>
    <row r="15" spans="1:15" s="264" customFormat="1" ht="12.75" customHeight="1">
      <c r="A15" s="267" t="s">
        <v>172</v>
      </c>
      <c r="B15" s="268"/>
      <c r="C15" s="305" t="e">
        <f t="shared" si="0"/>
        <v>#DIV/0!</v>
      </c>
      <c r="D15" s="269"/>
      <c r="E15" s="268"/>
      <c r="F15" s="305" t="e">
        <f t="shared" si="1"/>
        <v>#DIV/0!</v>
      </c>
      <c r="G15" s="268"/>
      <c r="H15" s="305" t="e">
        <f t="shared" si="2"/>
        <v>#DIV/0!</v>
      </c>
      <c r="I15" s="268"/>
      <c r="J15" s="305" t="e">
        <f t="shared" si="3"/>
        <v>#DIV/0!</v>
      </c>
      <c r="K15" s="268"/>
      <c r="L15" s="305" t="e">
        <f t="shared" si="4"/>
        <v>#DIV/0!</v>
      </c>
      <c r="M15" s="268"/>
      <c r="N15" s="305" t="e">
        <f t="shared" si="5"/>
        <v>#DIV/0!</v>
      </c>
    </row>
    <row r="16" spans="1:15" s="264" customFormat="1" ht="12.75" hidden="1" customHeight="1">
      <c r="A16" s="267" t="s">
        <v>173</v>
      </c>
      <c r="B16" s="268"/>
      <c r="C16" s="305" t="e">
        <f t="shared" si="0"/>
        <v>#DIV/0!</v>
      </c>
      <c r="D16" s="269"/>
      <c r="E16" s="268"/>
      <c r="F16" s="305" t="e">
        <f t="shared" si="1"/>
        <v>#DIV/0!</v>
      </c>
      <c r="G16" s="268"/>
      <c r="H16" s="305" t="e">
        <f t="shared" si="2"/>
        <v>#DIV/0!</v>
      </c>
      <c r="I16" s="268"/>
      <c r="J16" s="305" t="e">
        <f t="shared" si="3"/>
        <v>#DIV/0!</v>
      </c>
      <c r="K16" s="268"/>
      <c r="L16" s="305" t="e">
        <f t="shared" si="4"/>
        <v>#DIV/0!</v>
      </c>
      <c r="M16" s="268"/>
      <c r="N16" s="305" t="e">
        <f t="shared" si="5"/>
        <v>#DIV/0!</v>
      </c>
    </row>
    <row r="17" spans="1:14" s="264" customFormat="1" ht="12.75" customHeight="1">
      <c r="A17" s="267" t="s">
        <v>174</v>
      </c>
      <c r="B17" s="268"/>
      <c r="C17" s="305" t="e">
        <f t="shared" si="0"/>
        <v>#DIV/0!</v>
      </c>
      <c r="D17" s="269"/>
      <c r="E17" s="268"/>
      <c r="F17" s="305" t="e">
        <f t="shared" si="1"/>
        <v>#DIV/0!</v>
      </c>
      <c r="G17" s="268"/>
      <c r="H17" s="305" t="e">
        <f t="shared" si="2"/>
        <v>#DIV/0!</v>
      </c>
      <c r="I17" s="268"/>
      <c r="J17" s="305" t="e">
        <f t="shared" si="3"/>
        <v>#DIV/0!</v>
      </c>
      <c r="K17" s="268"/>
      <c r="L17" s="305" t="e">
        <f t="shared" si="4"/>
        <v>#DIV/0!</v>
      </c>
      <c r="M17" s="268"/>
      <c r="N17" s="305" t="e">
        <f t="shared" si="5"/>
        <v>#DIV/0!</v>
      </c>
    </row>
    <row r="18" spans="1:14" s="264" customFormat="1" ht="12.75" hidden="1" customHeight="1">
      <c r="A18" s="267" t="s">
        <v>175</v>
      </c>
      <c r="B18" s="270"/>
      <c r="C18" s="305" t="e">
        <f t="shared" si="0"/>
        <v>#DIV/0!</v>
      </c>
      <c r="D18" s="269"/>
      <c r="E18" s="268"/>
      <c r="F18" s="305" t="e">
        <f t="shared" si="1"/>
        <v>#DIV/0!</v>
      </c>
      <c r="G18" s="268"/>
      <c r="H18" s="305" t="e">
        <f t="shared" si="2"/>
        <v>#DIV/0!</v>
      </c>
      <c r="I18" s="268"/>
      <c r="J18" s="305" t="e">
        <f t="shared" si="3"/>
        <v>#DIV/0!</v>
      </c>
      <c r="K18" s="268"/>
      <c r="L18" s="305" t="e">
        <f t="shared" si="4"/>
        <v>#DIV/0!</v>
      </c>
      <c r="M18" s="268"/>
      <c r="N18" s="305" t="e">
        <f t="shared" si="5"/>
        <v>#DIV/0!</v>
      </c>
    </row>
    <row r="19" spans="1:14" s="264" customFormat="1" ht="12.75" hidden="1" customHeight="1">
      <c r="A19" s="271" t="s">
        <v>176</v>
      </c>
      <c r="B19" s="302">
        <f>B104</f>
        <v>0</v>
      </c>
      <c r="C19" s="306" t="e">
        <f t="shared" si="0"/>
        <v>#DIV/0!</v>
      </c>
      <c r="D19" s="273"/>
      <c r="E19" s="325">
        <f>E104</f>
        <v>0</v>
      </c>
      <c r="F19" s="306" t="e">
        <f t="shared" si="1"/>
        <v>#DIV/0!</v>
      </c>
      <c r="G19" s="325">
        <f>G104</f>
        <v>0</v>
      </c>
      <c r="H19" s="306" t="e">
        <f t="shared" si="2"/>
        <v>#DIV/0!</v>
      </c>
      <c r="I19" s="325">
        <f>I104</f>
        <v>0</v>
      </c>
      <c r="J19" s="306" t="e">
        <f t="shared" si="3"/>
        <v>#DIV/0!</v>
      </c>
      <c r="K19" s="325">
        <f>K104</f>
        <v>0</v>
      </c>
      <c r="L19" s="306" t="e">
        <f t="shared" si="4"/>
        <v>#DIV/0!</v>
      </c>
      <c r="M19" s="325">
        <f>M104</f>
        <v>0</v>
      </c>
      <c r="N19" s="306" t="e">
        <f t="shared" si="5"/>
        <v>#DIV/0!</v>
      </c>
    </row>
    <row r="20" spans="1:14" s="264" customFormat="1" ht="12.75" customHeight="1">
      <c r="A20" s="267" t="s">
        <v>177</v>
      </c>
      <c r="B20" s="268"/>
      <c r="C20" s="305" t="e">
        <f t="shared" si="0"/>
        <v>#DIV/0!</v>
      </c>
      <c r="D20" s="269"/>
      <c r="E20" s="268"/>
      <c r="F20" s="305" t="e">
        <f t="shared" si="1"/>
        <v>#DIV/0!</v>
      </c>
      <c r="G20" s="268"/>
      <c r="H20" s="305" t="e">
        <f t="shared" si="2"/>
        <v>#DIV/0!</v>
      </c>
      <c r="I20" s="268"/>
      <c r="J20" s="305" t="e">
        <f t="shared" si="3"/>
        <v>#DIV/0!</v>
      </c>
      <c r="K20" s="268"/>
      <c r="L20" s="305" t="e">
        <f t="shared" si="4"/>
        <v>#DIV/0!</v>
      </c>
      <c r="M20" s="268"/>
      <c r="N20" s="305" t="e">
        <f t="shared" si="5"/>
        <v>#DIV/0!</v>
      </c>
    </row>
    <row r="21" spans="1:14" s="264" customFormat="1" ht="12.75" hidden="1" customHeight="1">
      <c r="A21" s="267" t="s">
        <v>178</v>
      </c>
      <c r="B21" s="270"/>
      <c r="C21" s="305" t="e">
        <f t="shared" si="0"/>
        <v>#DIV/0!</v>
      </c>
      <c r="D21" s="269"/>
      <c r="E21" s="270"/>
      <c r="F21" s="305" t="e">
        <f t="shared" si="1"/>
        <v>#DIV/0!</v>
      </c>
      <c r="G21" s="270"/>
      <c r="H21" s="305" t="e">
        <f t="shared" si="2"/>
        <v>#DIV/0!</v>
      </c>
      <c r="I21" s="270"/>
      <c r="J21" s="305" t="e">
        <f t="shared" si="3"/>
        <v>#DIV/0!</v>
      </c>
      <c r="K21" s="270"/>
      <c r="L21" s="305" t="e">
        <f t="shared" si="4"/>
        <v>#DIV/0!</v>
      </c>
      <c r="M21" s="270"/>
      <c r="N21" s="305" t="e">
        <f t="shared" si="5"/>
        <v>#DIV/0!</v>
      </c>
    </row>
    <row r="22" spans="1:14" s="264" customFormat="1" ht="12.75" customHeight="1">
      <c r="A22" s="271" t="s">
        <v>179</v>
      </c>
      <c r="B22" s="302">
        <f>B15+B16+B17+B19-B20-B21</f>
        <v>0</v>
      </c>
      <c r="C22" s="306" t="e">
        <f t="shared" si="0"/>
        <v>#DIV/0!</v>
      </c>
      <c r="D22" s="273"/>
      <c r="E22" s="302">
        <f>E15+E16+E17+E19-E20-E21</f>
        <v>0</v>
      </c>
      <c r="F22" s="306" t="e">
        <f t="shared" si="1"/>
        <v>#DIV/0!</v>
      </c>
      <c r="G22" s="302">
        <f>G15+G16+G17+G19-G20-G21</f>
        <v>0</v>
      </c>
      <c r="H22" s="306" t="e">
        <f t="shared" si="2"/>
        <v>#DIV/0!</v>
      </c>
      <c r="I22" s="302">
        <f>I15+I16+I17+I19-I20-I21</f>
        <v>0</v>
      </c>
      <c r="J22" s="306" t="e">
        <f t="shared" si="3"/>
        <v>#DIV/0!</v>
      </c>
      <c r="K22" s="302">
        <f>K15+K16+K17+K19-K20-K21</f>
        <v>0</v>
      </c>
      <c r="L22" s="306" t="e">
        <f t="shared" si="4"/>
        <v>#DIV/0!</v>
      </c>
      <c r="M22" s="302">
        <f>M15+M16+M17+M19-M20-M21</f>
        <v>0</v>
      </c>
      <c r="N22" s="306" t="e">
        <f t="shared" si="5"/>
        <v>#DIV/0!</v>
      </c>
    </row>
    <row r="23" spans="1:14" s="264" customFormat="1" ht="12.75" customHeight="1">
      <c r="A23" s="271" t="s">
        <v>180</v>
      </c>
      <c r="B23" s="302">
        <f>B12-B22</f>
        <v>0</v>
      </c>
      <c r="C23" s="306" t="e">
        <f t="shared" si="0"/>
        <v>#DIV/0!</v>
      </c>
      <c r="D23" s="273"/>
      <c r="E23" s="302">
        <f>E12-E22</f>
        <v>0</v>
      </c>
      <c r="F23" s="306" t="e">
        <f t="shared" si="1"/>
        <v>#DIV/0!</v>
      </c>
      <c r="G23" s="302">
        <f>G12-G22</f>
        <v>0</v>
      </c>
      <c r="H23" s="306" t="e">
        <f t="shared" si="2"/>
        <v>#DIV/0!</v>
      </c>
      <c r="I23" s="302">
        <f>I12-I22</f>
        <v>0</v>
      </c>
      <c r="J23" s="306" t="e">
        <f t="shared" si="3"/>
        <v>#DIV/0!</v>
      </c>
      <c r="K23" s="302">
        <f>K12-K22</f>
        <v>0</v>
      </c>
      <c r="L23" s="306" t="e">
        <f t="shared" si="4"/>
        <v>#DIV/0!</v>
      </c>
      <c r="M23" s="302">
        <f>M12-M22</f>
        <v>0</v>
      </c>
      <c r="N23" s="306" t="e">
        <f t="shared" si="5"/>
        <v>#DIV/0!</v>
      </c>
    </row>
    <row r="24" spans="1:14" s="264" customFormat="1" ht="12.75" customHeight="1">
      <c r="A24" s="267" t="s">
        <v>227</v>
      </c>
      <c r="B24" s="274"/>
      <c r="C24" s="305" t="e">
        <f t="shared" si="0"/>
        <v>#DIV/0!</v>
      </c>
      <c r="D24" s="269"/>
      <c r="E24" s="268"/>
      <c r="F24" s="305" t="e">
        <f t="shared" si="1"/>
        <v>#DIV/0!</v>
      </c>
      <c r="G24" s="268"/>
      <c r="H24" s="305" t="e">
        <f t="shared" si="2"/>
        <v>#DIV/0!</v>
      </c>
      <c r="I24" s="268"/>
      <c r="J24" s="305" t="e">
        <f t="shared" si="3"/>
        <v>#DIV/0!</v>
      </c>
      <c r="K24" s="268"/>
      <c r="L24" s="305" t="e">
        <f t="shared" si="4"/>
        <v>#DIV/0!</v>
      </c>
      <c r="M24" s="268"/>
      <c r="N24" s="305" t="e">
        <f t="shared" si="5"/>
        <v>#DIV/0!</v>
      </c>
    </row>
    <row r="25" spans="1:14" s="264" customFormat="1">
      <c r="A25" s="267" t="s">
        <v>238</v>
      </c>
      <c r="B25" s="274"/>
      <c r="C25" s="305" t="e">
        <f t="shared" si="0"/>
        <v>#DIV/0!</v>
      </c>
      <c r="D25" s="275"/>
      <c r="E25" s="268"/>
      <c r="F25" s="305" t="e">
        <f t="shared" si="1"/>
        <v>#DIV/0!</v>
      </c>
      <c r="G25" s="268"/>
      <c r="H25" s="305" t="e">
        <f t="shared" si="2"/>
        <v>#DIV/0!</v>
      </c>
      <c r="I25" s="268"/>
      <c r="J25" s="305" t="e">
        <f t="shared" si="3"/>
        <v>#DIV/0!</v>
      </c>
      <c r="K25" s="268"/>
      <c r="L25" s="305" t="e">
        <f t="shared" si="4"/>
        <v>#DIV/0!</v>
      </c>
      <c r="M25" s="268"/>
      <c r="N25" s="305" t="e">
        <f t="shared" si="5"/>
        <v>#DIV/0!</v>
      </c>
    </row>
    <row r="26" spans="1:14" s="264" customFormat="1" ht="12.75" customHeight="1">
      <c r="A26" s="267" t="s">
        <v>204</v>
      </c>
      <c r="B26" s="274"/>
      <c r="C26" s="305" t="e">
        <f t="shared" si="0"/>
        <v>#DIV/0!</v>
      </c>
      <c r="D26" s="269"/>
      <c r="E26" s="268"/>
      <c r="F26" s="305" t="e">
        <f t="shared" si="1"/>
        <v>#DIV/0!</v>
      </c>
      <c r="G26" s="268"/>
      <c r="H26" s="305" t="e">
        <f t="shared" si="2"/>
        <v>#DIV/0!</v>
      </c>
      <c r="I26" s="268"/>
      <c r="J26" s="305" t="e">
        <f t="shared" si="3"/>
        <v>#DIV/0!</v>
      </c>
      <c r="K26" s="268"/>
      <c r="L26" s="305" t="e">
        <f t="shared" si="4"/>
        <v>#DIV/0!</v>
      </c>
      <c r="M26" s="268"/>
      <c r="N26" s="305" t="e">
        <f t="shared" si="5"/>
        <v>#DIV/0!</v>
      </c>
    </row>
    <row r="27" spans="1:14" s="264" customFormat="1" ht="12.75" customHeight="1">
      <c r="A27" s="267" t="s">
        <v>205</v>
      </c>
      <c r="B27" s="274"/>
      <c r="C27" s="305" t="e">
        <f t="shared" si="0"/>
        <v>#DIV/0!</v>
      </c>
      <c r="D27" s="269"/>
      <c r="E27" s="268"/>
      <c r="F27" s="305" t="e">
        <f t="shared" si="1"/>
        <v>#DIV/0!</v>
      </c>
      <c r="G27" s="268"/>
      <c r="H27" s="305" t="e">
        <f t="shared" si="2"/>
        <v>#DIV/0!</v>
      </c>
      <c r="I27" s="268"/>
      <c r="J27" s="305" t="e">
        <f t="shared" si="3"/>
        <v>#DIV/0!</v>
      </c>
      <c r="K27" s="268"/>
      <c r="L27" s="305" t="e">
        <f t="shared" si="4"/>
        <v>#DIV/0!</v>
      </c>
      <c r="M27" s="268"/>
      <c r="N27" s="305" t="e">
        <f t="shared" si="5"/>
        <v>#DIV/0!</v>
      </c>
    </row>
    <row r="28" spans="1:14" s="264" customFormat="1" ht="12.75" customHeight="1">
      <c r="A28" s="267" t="s">
        <v>206</v>
      </c>
      <c r="B28" s="274"/>
      <c r="C28" s="305" t="e">
        <f t="shared" si="0"/>
        <v>#DIV/0!</v>
      </c>
      <c r="D28" s="269"/>
      <c r="E28" s="268"/>
      <c r="F28" s="305" t="e">
        <f t="shared" si="1"/>
        <v>#DIV/0!</v>
      </c>
      <c r="G28" s="268"/>
      <c r="H28" s="305" t="e">
        <f t="shared" si="2"/>
        <v>#DIV/0!</v>
      </c>
      <c r="I28" s="268"/>
      <c r="J28" s="305" t="e">
        <f t="shared" si="3"/>
        <v>#DIV/0!</v>
      </c>
      <c r="K28" s="268"/>
      <c r="L28" s="305" t="e">
        <f t="shared" si="4"/>
        <v>#DIV/0!</v>
      </c>
      <c r="M28" s="268"/>
      <c r="N28" s="305" t="e">
        <f t="shared" si="5"/>
        <v>#DIV/0!</v>
      </c>
    </row>
    <row r="29" spans="1:14" s="264" customFormat="1" ht="12.75" customHeight="1">
      <c r="A29" s="267" t="s">
        <v>207</v>
      </c>
      <c r="B29" s="274"/>
      <c r="C29" s="305" t="e">
        <f t="shared" si="0"/>
        <v>#DIV/0!</v>
      </c>
      <c r="D29" s="269"/>
      <c r="E29" s="268"/>
      <c r="F29" s="305" t="e">
        <f t="shared" si="1"/>
        <v>#DIV/0!</v>
      </c>
      <c r="G29" s="268"/>
      <c r="H29" s="305" t="e">
        <f t="shared" si="2"/>
        <v>#DIV/0!</v>
      </c>
      <c r="I29" s="268"/>
      <c r="J29" s="305" t="e">
        <f t="shared" si="3"/>
        <v>#DIV/0!</v>
      </c>
      <c r="K29" s="268"/>
      <c r="L29" s="305" t="e">
        <f t="shared" si="4"/>
        <v>#DIV/0!</v>
      </c>
      <c r="M29" s="268"/>
      <c r="N29" s="305" t="e">
        <f t="shared" si="5"/>
        <v>#DIV/0!</v>
      </c>
    </row>
    <row r="30" spans="1:14" s="264" customFormat="1" ht="12.75" customHeight="1">
      <c r="A30" s="271" t="s">
        <v>208</v>
      </c>
      <c r="B30" s="304">
        <f>SUM(B24:B29)</f>
        <v>0</v>
      </c>
      <c r="C30" s="306" t="e">
        <f t="shared" si="0"/>
        <v>#DIV/0!</v>
      </c>
      <c r="D30" s="273"/>
      <c r="E30" s="302">
        <f>SUM(E24:E29)</f>
        <v>0</v>
      </c>
      <c r="F30" s="306" t="e">
        <f t="shared" si="1"/>
        <v>#DIV/0!</v>
      </c>
      <c r="G30" s="302">
        <f>SUM(G24:G29)</f>
        <v>0</v>
      </c>
      <c r="H30" s="306" t="e">
        <f t="shared" si="2"/>
        <v>#DIV/0!</v>
      </c>
      <c r="I30" s="302">
        <f>SUM(I24:I29)</f>
        <v>0</v>
      </c>
      <c r="J30" s="306" t="e">
        <f t="shared" si="3"/>
        <v>#DIV/0!</v>
      </c>
      <c r="K30" s="302">
        <f>SUM(K24:K29)</f>
        <v>0</v>
      </c>
      <c r="L30" s="306" t="e">
        <f t="shared" si="4"/>
        <v>#DIV/0!</v>
      </c>
      <c r="M30" s="302">
        <f>SUM(M24:M29)</f>
        <v>0</v>
      </c>
      <c r="N30" s="306" t="e">
        <f t="shared" si="5"/>
        <v>#DIV/0!</v>
      </c>
    </row>
    <row r="31" spans="1:14" s="264" customFormat="1" ht="12.75" customHeight="1">
      <c r="A31" s="267" t="s">
        <v>239</v>
      </c>
      <c r="B31" s="274"/>
      <c r="C31" s="305" t="e">
        <f t="shared" si="0"/>
        <v>#DIV/0!</v>
      </c>
      <c r="D31" s="269"/>
      <c r="E31" s="268"/>
      <c r="F31" s="305" t="e">
        <f t="shared" si="1"/>
        <v>#DIV/0!</v>
      </c>
      <c r="G31" s="268"/>
      <c r="H31" s="305" t="e">
        <f t="shared" si="2"/>
        <v>#DIV/0!</v>
      </c>
      <c r="I31" s="268"/>
      <c r="J31" s="305" t="e">
        <f t="shared" si="3"/>
        <v>#DIV/0!</v>
      </c>
      <c r="K31" s="268"/>
      <c r="L31" s="305" t="e">
        <f t="shared" si="4"/>
        <v>#DIV/0!</v>
      </c>
      <c r="M31" s="268"/>
      <c r="N31" s="305" t="e">
        <f t="shared" si="5"/>
        <v>#DIV/0!</v>
      </c>
    </row>
    <row r="32" spans="1:14" s="264" customFormat="1" ht="12.75" customHeight="1">
      <c r="A32" s="267" t="s">
        <v>240</v>
      </c>
      <c r="B32" s="274"/>
      <c r="C32" s="305" t="e">
        <f t="shared" si="0"/>
        <v>#DIV/0!</v>
      </c>
      <c r="D32" s="269"/>
      <c r="E32" s="268"/>
      <c r="F32" s="305" t="e">
        <f t="shared" si="1"/>
        <v>#DIV/0!</v>
      </c>
      <c r="G32" s="268"/>
      <c r="H32" s="305" t="e">
        <f t="shared" si="2"/>
        <v>#DIV/0!</v>
      </c>
      <c r="I32" s="268"/>
      <c r="J32" s="305" t="e">
        <f t="shared" si="3"/>
        <v>#DIV/0!</v>
      </c>
      <c r="K32" s="268"/>
      <c r="L32" s="305" t="e">
        <f t="shared" si="4"/>
        <v>#DIV/0!</v>
      </c>
      <c r="M32" s="268"/>
      <c r="N32" s="305" t="e">
        <f t="shared" si="5"/>
        <v>#DIV/0!</v>
      </c>
    </row>
    <row r="33" spans="1:14" s="264" customFormat="1" ht="12.75" customHeight="1">
      <c r="A33" s="267" t="s">
        <v>228</v>
      </c>
      <c r="B33" s="274"/>
      <c r="C33" s="305" t="e">
        <f t="shared" si="0"/>
        <v>#DIV/0!</v>
      </c>
      <c r="D33" s="269"/>
      <c r="E33" s="268"/>
      <c r="F33" s="305" t="e">
        <f t="shared" si="1"/>
        <v>#DIV/0!</v>
      </c>
      <c r="G33" s="268"/>
      <c r="H33" s="305" t="e">
        <f t="shared" si="2"/>
        <v>#DIV/0!</v>
      </c>
      <c r="I33" s="268"/>
      <c r="J33" s="305" t="e">
        <f t="shared" si="3"/>
        <v>#DIV/0!</v>
      </c>
      <c r="K33" s="268"/>
      <c r="L33" s="305" t="e">
        <f t="shared" si="4"/>
        <v>#DIV/0!</v>
      </c>
      <c r="M33" s="268"/>
      <c r="N33" s="305" t="e">
        <f t="shared" si="5"/>
        <v>#DIV/0!</v>
      </c>
    </row>
    <row r="34" spans="1:14" s="264" customFormat="1" ht="12.75" customHeight="1">
      <c r="A34" s="267" t="s">
        <v>210</v>
      </c>
      <c r="B34" s="274"/>
      <c r="C34" s="305" t="e">
        <f t="shared" si="0"/>
        <v>#DIV/0!</v>
      </c>
      <c r="D34" s="269"/>
      <c r="E34" s="268"/>
      <c r="F34" s="305" t="e">
        <f t="shared" si="1"/>
        <v>#DIV/0!</v>
      </c>
      <c r="G34" s="268"/>
      <c r="H34" s="305" t="e">
        <f t="shared" si="2"/>
        <v>#DIV/0!</v>
      </c>
      <c r="I34" s="268"/>
      <c r="J34" s="305" t="e">
        <f t="shared" si="3"/>
        <v>#DIV/0!</v>
      </c>
      <c r="K34" s="268"/>
      <c r="L34" s="305" t="e">
        <f t="shared" si="4"/>
        <v>#DIV/0!</v>
      </c>
      <c r="M34" s="268"/>
      <c r="N34" s="305" t="e">
        <f t="shared" si="5"/>
        <v>#DIV/0!</v>
      </c>
    </row>
    <row r="35" spans="1:14" s="264" customFormat="1" ht="12.75" customHeight="1">
      <c r="A35" s="267" t="s">
        <v>211</v>
      </c>
      <c r="B35" s="274"/>
      <c r="C35" s="305" t="e">
        <f t="shared" si="0"/>
        <v>#DIV/0!</v>
      </c>
      <c r="D35" s="269"/>
      <c r="E35" s="268"/>
      <c r="F35" s="305" t="e">
        <f t="shared" si="1"/>
        <v>#DIV/0!</v>
      </c>
      <c r="G35" s="268"/>
      <c r="H35" s="305" t="e">
        <f t="shared" si="2"/>
        <v>#DIV/0!</v>
      </c>
      <c r="I35" s="268"/>
      <c r="J35" s="305" t="e">
        <f t="shared" si="3"/>
        <v>#DIV/0!</v>
      </c>
      <c r="K35" s="268"/>
      <c r="L35" s="305" t="e">
        <f t="shared" si="4"/>
        <v>#DIV/0!</v>
      </c>
      <c r="M35" s="268"/>
      <c r="N35" s="305" t="e">
        <f t="shared" si="5"/>
        <v>#DIV/0!</v>
      </c>
    </row>
    <row r="36" spans="1:14" s="264" customFormat="1" ht="12.75" customHeight="1">
      <c r="A36" s="267" t="s">
        <v>212</v>
      </c>
      <c r="B36" s="274"/>
      <c r="C36" s="305" t="e">
        <f t="shared" si="0"/>
        <v>#DIV/0!</v>
      </c>
      <c r="D36" s="269"/>
      <c r="E36" s="268"/>
      <c r="F36" s="305" t="e">
        <f t="shared" si="1"/>
        <v>#DIV/0!</v>
      </c>
      <c r="G36" s="268"/>
      <c r="H36" s="305" t="e">
        <f t="shared" si="2"/>
        <v>#DIV/0!</v>
      </c>
      <c r="I36" s="268"/>
      <c r="J36" s="305" t="e">
        <f t="shared" si="3"/>
        <v>#DIV/0!</v>
      </c>
      <c r="K36" s="268"/>
      <c r="L36" s="305" t="e">
        <f t="shared" si="4"/>
        <v>#DIV/0!</v>
      </c>
      <c r="M36" s="268"/>
      <c r="N36" s="305" t="e">
        <f t="shared" si="5"/>
        <v>#DIV/0!</v>
      </c>
    </row>
    <row r="37" spans="1:14" s="264" customFormat="1" ht="12.75" customHeight="1">
      <c r="A37" s="267" t="s">
        <v>213</v>
      </c>
      <c r="B37" s="274"/>
      <c r="C37" s="305" t="e">
        <f t="shared" si="0"/>
        <v>#DIV/0!</v>
      </c>
      <c r="D37" s="269"/>
      <c r="E37" s="268"/>
      <c r="F37" s="305" t="e">
        <f t="shared" si="1"/>
        <v>#DIV/0!</v>
      </c>
      <c r="G37" s="268"/>
      <c r="H37" s="305" t="e">
        <f t="shared" si="2"/>
        <v>#DIV/0!</v>
      </c>
      <c r="I37" s="268"/>
      <c r="J37" s="305" t="e">
        <f t="shared" si="3"/>
        <v>#DIV/0!</v>
      </c>
      <c r="K37" s="268"/>
      <c r="L37" s="305" t="e">
        <f t="shared" si="4"/>
        <v>#DIV/0!</v>
      </c>
      <c r="M37" s="268"/>
      <c r="N37" s="305" t="e">
        <f t="shared" si="5"/>
        <v>#DIV/0!</v>
      </c>
    </row>
    <row r="38" spans="1:14" s="264" customFormat="1" ht="12.75" customHeight="1">
      <c r="A38" s="267" t="s">
        <v>214</v>
      </c>
      <c r="B38" s="274"/>
      <c r="C38" s="305" t="e">
        <f t="shared" si="0"/>
        <v>#DIV/0!</v>
      </c>
      <c r="D38" s="269"/>
      <c r="E38" s="268"/>
      <c r="F38" s="305" t="e">
        <f t="shared" si="1"/>
        <v>#DIV/0!</v>
      </c>
      <c r="G38" s="268"/>
      <c r="H38" s="305" t="e">
        <f t="shared" si="2"/>
        <v>#DIV/0!</v>
      </c>
      <c r="I38" s="268"/>
      <c r="J38" s="305" t="e">
        <f t="shared" si="3"/>
        <v>#DIV/0!</v>
      </c>
      <c r="K38" s="268"/>
      <c r="L38" s="305" t="e">
        <f t="shared" si="4"/>
        <v>#DIV/0!</v>
      </c>
      <c r="M38" s="268"/>
      <c r="N38" s="305" t="e">
        <f t="shared" si="5"/>
        <v>#DIV/0!</v>
      </c>
    </row>
    <row r="39" spans="1:14" s="264" customFormat="1" ht="12.75" customHeight="1">
      <c r="A39" s="267" t="s">
        <v>215</v>
      </c>
      <c r="B39" s="274"/>
      <c r="C39" s="305" t="e">
        <f t="shared" ref="C39:C70" si="6">B39/B$12</f>
        <v>#DIV/0!</v>
      </c>
      <c r="D39" s="269"/>
      <c r="E39" s="268"/>
      <c r="F39" s="305" t="e">
        <f t="shared" ref="F39:F70" si="7">E39/E$12</f>
        <v>#DIV/0!</v>
      </c>
      <c r="G39" s="268"/>
      <c r="H39" s="305" t="e">
        <f t="shared" ref="H39:H70" si="8">G39/G$12</f>
        <v>#DIV/0!</v>
      </c>
      <c r="I39" s="268"/>
      <c r="J39" s="305" t="e">
        <f t="shared" ref="J39:J70" si="9">I39/I$12</f>
        <v>#DIV/0!</v>
      </c>
      <c r="K39" s="268"/>
      <c r="L39" s="305" t="e">
        <f t="shared" ref="L39:L70" si="10">K39/K$12</f>
        <v>#DIV/0!</v>
      </c>
      <c r="M39" s="268"/>
      <c r="N39" s="305" t="e">
        <f t="shared" ref="N39:N70" si="11">M39/M$12</f>
        <v>#DIV/0!</v>
      </c>
    </row>
    <row r="40" spans="1:14" s="264" customFormat="1" ht="12.75" customHeight="1">
      <c r="A40" s="267" t="s">
        <v>216</v>
      </c>
      <c r="B40" s="274"/>
      <c r="C40" s="305" t="e">
        <f t="shared" si="6"/>
        <v>#DIV/0!</v>
      </c>
      <c r="D40" s="269"/>
      <c r="E40" s="268"/>
      <c r="F40" s="305" t="e">
        <f t="shared" si="7"/>
        <v>#DIV/0!</v>
      </c>
      <c r="G40" s="268"/>
      <c r="H40" s="305" t="e">
        <f t="shared" si="8"/>
        <v>#DIV/0!</v>
      </c>
      <c r="I40" s="268"/>
      <c r="J40" s="305" t="e">
        <f t="shared" si="9"/>
        <v>#DIV/0!</v>
      </c>
      <c r="K40" s="268"/>
      <c r="L40" s="305" t="e">
        <f t="shared" si="10"/>
        <v>#DIV/0!</v>
      </c>
      <c r="M40" s="268"/>
      <c r="N40" s="305" t="e">
        <f t="shared" si="11"/>
        <v>#DIV/0!</v>
      </c>
    </row>
    <row r="41" spans="1:14" s="264" customFormat="1" ht="12.75" customHeight="1">
      <c r="A41" s="267" t="s">
        <v>241</v>
      </c>
      <c r="B41" s="274"/>
      <c r="C41" s="305" t="e">
        <f t="shared" si="6"/>
        <v>#DIV/0!</v>
      </c>
      <c r="D41" s="269"/>
      <c r="E41" s="268"/>
      <c r="F41" s="305" t="e">
        <f t="shared" si="7"/>
        <v>#DIV/0!</v>
      </c>
      <c r="G41" s="268"/>
      <c r="H41" s="305" t="e">
        <f t="shared" si="8"/>
        <v>#DIV/0!</v>
      </c>
      <c r="I41" s="268"/>
      <c r="J41" s="305" t="e">
        <f t="shared" si="9"/>
        <v>#DIV/0!</v>
      </c>
      <c r="K41" s="268"/>
      <c r="L41" s="305" t="e">
        <f t="shared" si="10"/>
        <v>#DIV/0!</v>
      </c>
      <c r="M41" s="268"/>
      <c r="N41" s="305" t="e">
        <f t="shared" si="11"/>
        <v>#DIV/0!</v>
      </c>
    </row>
    <row r="42" spans="1:14" s="264" customFormat="1" ht="12.75" customHeight="1">
      <c r="A42" s="267" t="s">
        <v>218</v>
      </c>
      <c r="B42" s="274"/>
      <c r="C42" s="305" t="e">
        <f t="shared" si="6"/>
        <v>#DIV/0!</v>
      </c>
      <c r="D42" s="269"/>
      <c r="E42" s="268"/>
      <c r="F42" s="305" t="e">
        <f t="shared" si="7"/>
        <v>#DIV/0!</v>
      </c>
      <c r="G42" s="268"/>
      <c r="H42" s="305" t="e">
        <f t="shared" si="8"/>
        <v>#DIV/0!</v>
      </c>
      <c r="I42" s="268"/>
      <c r="J42" s="305" t="e">
        <f t="shared" si="9"/>
        <v>#DIV/0!</v>
      </c>
      <c r="K42" s="268"/>
      <c r="L42" s="305" t="e">
        <f t="shared" si="10"/>
        <v>#DIV/0!</v>
      </c>
      <c r="M42" s="268"/>
      <c r="N42" s="305" t="e">
        <f t="shared" si="11"/>
        <v>#DIV/0!</v>
      </c>
    </row>
    <row r="43" spans="1:14" s="264" customFormat="1" ht="12.75" customHeight="1">
      <c r="A43" s="267" t="s">
        <v>220</v>
      </c>
      <c r="B43" s="274"/>
      <c r="C43" s="305" t="e">
        <f t="shared" si="6"/>
        <v>#DIV/0!</v>
      </c>
      <c r="D43" s="269"/>
      <c r="E43" s="268"/>
      <c r="F43" s="305" t="e">
        <f t="shared" si="7"/>
        <v>#DIV/0!</v>
      </c>
      <c r="G43" s="268"/>
      <c r="H43" s="305" t="e">
        <f t="shared" si="8"/>
        <v>#DIV/0!</v>
      </c>
      <c r="I43" s="268"/>
      <c r="J43" s="305" t="e">
        <f t="shared" si="9"/>
        <v>#DIV/0!</v>
      </c>
      <c r="K43" s="268"/>
      <c r="L43" s="305" t="e">
        <f t="shared" si="10"/>
        <v>#DIV/0!</v>
      </c>
      <c r="M43" s="268"/>
      <c r="N43" s="305" t="e">
        <f t="shared" si="11"/>
        <v>#DIV/0!</v>
      </c>
    </row>
    <row r="44" spans="1:14" s="264" customFormat="1" ht="12.75" customHeight="1">
      <c r="A44" s="267" t="s">
        <v>221</v>
      </c>
      <c r="B44" s="274"/>
      <c r="C44" s="305" t="e">
        <f t="shared" si="6"/>
        <v>#DIV/0!</v>
      </c>
      <c r="D44" s="269"/>
      <c r="E44" s="268"/>
      <c r="F44" s="305" t="e">
        <f t="shared" si="7"/>
        <v>#DIV/0!</v>
      </c>
      <c r="G44" s="268"/>
      <c r="H44" s="305" t="e">
        <f t="shared" si="8"/>
        <v>#DIV/0!</v>
      </c>
      <c r="I44" s="268"/>
      <c r="J44" s="305" t="e">
        <f t="shared" si="9"/>
        <v>#DIV/0!</v>
      </c>
      <c r="K44" s="268"/>
      <c r="L44" s="305" t="e">
        <f t="shared" si="10"/>
        <v>#DIV/0!</v>
      </c>
      <c r="M44" s="268"/>
      <c r="N44" s="305" t="e">
        <f t="shared" si="11"/>
        <v>#DIV/0!</v>
      </c>
    </row>
    <row r="45" spans="1:14" s="264" customFormat="1" ht="12.75" customHeight="1">
      <c r="A45" s="267" t="s">
        <v>229</v>
      </c>
      <c r="B45" s="274"/>
      <c r="C45" s="305" t="e">
        <f t="shared" si="6"/>
        <v>#DIV/0!</v>
      </c>
      <c r="D45" s="269"/>
      <c r="E45" s="268"/>
      <c r="F45" s="305" t="e">
        <f t="shared" si="7"/>
        <v>#DIV/0!</v>
      </c>
      <c r="G45" s="268"/>
      <c r="H45" s="305" t="e">
        <f t="shared" si="8"/>
        <v>#DIV/0!</v>
      </c>
      <c r="I45" s="268"/>
      <c r="J45" s="305" t="e">
        <f t="shared" si="9"/>
        <v>#DIV/0!</v>
      </c>
      <c r="K45" s="268"/>
      <c r="L45" s="305" t="e">
        <f t="shared" si="10"/>
        <v>#DIV/0!</v>
      </c>
      <c r="M45" s="268"/>
      <c r="N45" s="305" t="e">
        <f t="shared" si="11"/>
        <v>#DIV/0!</v>
      </c>
    </row>
    <row r="46" spans="1:14" s="264" customFormat="1" ht="12.75" customHeight="1">
      <c r="A46" s="267" t="s">
        <v>222</v>
      </c>
      <c r="B46" s="274"/>
      <c r="C46" s="305" t="e">
        <f t="shared" si="6"/>
        <v>#DIV/0!</v>
      </c>
      <c r="D46" s="269"/>
      <c r="E46" s="268"/>
      <c r="F46" s="305" t="e">
        <f t="shared" si="7"/>
        <v>#DIV/0!</v>
      </c>
      <c r="G46" s="268"/>
      <c r="H46" s="305" t="e">
        <f t="shared" si="8"/>
        <v>#DIV/0!</v>
      </c>
      <c r="I46" s="268"/>
      <c r="J46" s="305" t="e">
        <f t="shared" si="9"/>
        <v>#DIV/0!</v>
      </c>
      <c r="K46" s="268"/>
      <c r="L46" s="305" t="e">
        <f t="shared" si="10"/>
        <v>#DIV/0!</v>
      </c>
      <c r="M46" s="268"/>
      <c r="N46" s="305" t="e">
        <f t="shared" si="11"/>
        <v>#DIV/0!</v>
      </c>
    </row>
    <row r="47" spans="1:14" s="264" customFormat="1" ht="12.75" customHeight="1">
      <c r="A47" s="267" t="s">
        <v>230</v>
      </c>
      <c r="B47" s="274"/>
      <c r="C47" s="305" t="e">
        <f t="shared" si="6"/>
        <v>#DIV/0!</v>
      </c>
      <c r="D47" s="269"/>
      <c r="E47" s="268"/>
      <c r="F47" s="305" t="e">
        <f t="shared" si="7"/>
        <v>#DIV/0!</v>
      </c>
      <c r="G47" s="268"/>
      <c r="H47" s="305" t="e">
        <f t="shared" si="8"/>
        <v>#DIV/0!</v>
      </c>
      <c r="I47" s="268"/>
      <c r="J47" s="305" t="e">
        <f t="shared" si="9"/>
        <v>#DIV/0!</v>
      </c>
      <c r="K47" s="268"/>
      <c r="L47" s="305" t="e">
        <f t="shared" si="10"/>
        <v>#DIV/0!</v>
      </c>
      <c r="M47" s="268"/>
      <c r="N47" s="305" t="e">
        <f t="shared" si="11"/>
        <v>#DIV/0!</v>
      </c>
    </row>
    <row r="48" spans="1:14" s="264" customFormat="1" ht="12.75" customHeight="1">
      <c r="A48" s="267" t="s">
        <v>231</v>
      </c>
      <c r="B48" s="274"/>
      <c r="C48" s="305" t="e">
        <f t="shared" si="6"/>
        <v>#DIV/0!</v>
      </c>
      <c r="D48" s="269"/>
      <c r="E48" s="268"/>
      <c r="F48" s="305" t="e">
        <f t="shared" si="7"/>
        <v>#DIV/0!</v>
      </c>
      <c r="G48" s="268"/>
      <c r="H48" s="305" t="e">
        <f t="shared" si="8"/>
        <v>#DIV/0!</v>
      </c>
      <c r="I48" s="268"/>
      <c r="J48" s="305" t="e">
        <f t="shared" si="9"/>
        <v>#DIV/0!</v>
      </c>
      <c r="K48" s="268"/>
      <c r="L48" s="305" t="e">
        <f t="shared" si="10"/>
        <v>#DIV/0!</v>
      </c>
      <c r="M48" s="268"/>
      <c r="N48" s="305" t="e">
        <f t="shared" si="11"/>
        <v>#DIV/0!</v>
      </c>
    </row>
    <row r="49" spans="1:14" s="264" customFormat="1" ht="12.75" customHeight="1">
      <c r="A49" s="267" t="s">
        <v>232</v>
      </c>
      <c r="B49" s="274"/>
      <c r="C49" s="305" t="e">
        <f t="shared" si="6"/>
        <v>#DIV/0!</v>
      </c>
      <c r="D49" s="269"/>
      <c r="E49" s="268"/>
      <c r="F49" s="305" t="e">
        <f t="shared" si="7"/>
        <v>#DIV/0!</v>
      </c>
      <c r="G49" s="268"/>
      <c r="H49" s="305" t="e">
        <f t="shared" si="8"/>
        <v>#DIV/0!</v>
      </c>
      <c r="I49" s="268"/>
      <c r="J49" s="305" t="e">
        <f t="shared" si="9"/>
        <v>#DIV/0!</v>
      </c>
      <c r="K49" s="268"/>
      <c r="L49" s="305" t="e">
        <f t="shared" si="10"/>
        <v>#DIV/0!</v>
      </c>
      <c r="M49" s="268"/>
      <c r="N49" s="305" t="e">
        <f t="shared" si="11"/>
        <v>#DIV/0!</v>
      </c>
    </row>
    <row r="50" spans="1:14" s="264" customFormat="1" ht="12.75" customHeight="1">
      <c r="A50" s="271" t="s">
        <v>242</v>
      </c>
      <c r="B50" s="304">
        <f>SUM(B31:B49)</f>
        <v>0</v>
      </c>
      <c r="C50" s="306" t="e">
        <f t="shared" si="6"/>
        <v>#DIV/0!</v>
      </c>
      <c r="D50" s="273"/>
      <c r="E50" s="304">
        <f>SUM(E31:E49)</f>
        <v>0</v>
      </c>
      <c r="F50" s="306" t="e">
        <f t="shared" si="7"/>
        <v>#DIV/0!</v>
      </c>
      <c r="G50" s="304">
        <f>SUM(G31:G49)</f>
        <v>0</v>
      </c>
      <c r="H50" s="306" t="e">
        <f t="shared" si="8"/>
        <v>#DIV/0!</v>
      </c>
      <c r="I50" s="304">
        <f>SUM(I31:I49)</f>
        <v>0</v>
      </c>
      <c r="J50" s="306" t="e">
        <f t="shared" si="9"/>
        <v>#DIV/0!</v>
      </c>
      <c r="K50" s="304">
        <f>SUM(K31:K49)</f>
        <v>0</v>
      </c>
      <c r="L50" s="306" t="e">
        <f t="shared" si="10"/>
        <v>#DIV/0!</v>
      </c>
      <c r="M50" s="304">
        <f>SUM(M31:M49)</f>
        <v>0</v>
      </c>
      <c r="N50" s="306" t="e">
        <f t="shared" si="11"/>
        <v>#DIV/0!</v>
      </c>
    </row>
    <row r="51" spans="1:14" s="264" customFormat="1" ht="12.75" customHeight="1">
      <c r="A51" s="271" t="s">
        <v>181</v>
      </c>
      <c r="B51" s="304">
        <f>B30+B50</f>
        <v>0</v>
      </c>
      <c r="C51" s="306" t="e">
        <f t="shared" si="6"/>
        <v>#DIV/0!</v>
      </c>
      <c r="D51" s="273"/>
      <c r="E51" s="304">
        <f>E30+E50</f>
        <v>0</v>
      </c>
      <c r="F51" s="306" t="e">
        <f t="shared" si="7"/>
        <v>#DIV/0!</v>
      </c>
      <c r="G51" s="304">
        <f>G30+G50</f>
        <v>0</v>
      </c>
      <c r="H51" s="306" t="e">
        <f t="shared" si="8"/>
        <v>#DIV/0!</v>
      </c>
      <c r="I51" s="304">
        <f>I30+I50</f>
        <v>0</v>
      </c>
      <c r="J51" s="306" t="e">
        <f t="shared" si="9"/>
        <v>#DIV/0!</v>
      </c>
      <c r="K51" s="304">
        <f>K30+K50</f>
        <v>0</v>
      </c>
      <c r="L51" s="306" t="e">
        <f t="shared" si="10"/>
        <v>#DIV/0!</v>
      </c>
      <c r="M51" s="304">
        <f>M30+M50</f>
        <v>0</v>
      </c>
      <c r="N51" s="306" t="e">
        <f t="shared" si="11"/>
        <v>#DIV/0!</v>
      </c>
    </row>
    <row r="52" spans="1:14" s="264" customFormat="1" ht="12.75" customHeight="1">
      <c r="A52" s="271" t="s">
        <v>182</v>
      </c>
      <c r="B52" s="302">
        <f>B23-B51</f>
        <v>0</v>
      </c>
      <c r="C52" s="306" t="e">
        <f t="shared" si="6"/>
        <v>#DIV/0!</v>
      </c>
      <c r="D52" s="273"/>
      <c r="E52" s="302">
        <f>E23-E51</f>
        <v>0</v>
      </c>
      <c r="F52" s="306" t="e">
        <f t="shared" si="7"/>
        <v>#DIV/0!</v>
      </c>
      <c r="G52" s="302">
        <f>G23-G51</f>
        <v>0</v>
      </c>
      <c r="H52" s="306" t="e">
        <f t="shared" si="8"/>
        <v>#DIV/0!</v>
      </c>
      <c r="I52" s="302">
        <f>I23-I51</f>
        <v>0</v>
      </c>
      <c r="J52" s="306" t="e">
        <f t="shared" si="9"/>
        <v>#DIV/0!</v>
      </c>
      <c r="K52" s="302">
        <f>K23-K51</f>
        <v>0</v>
      </c>
      <c r="L52" s="306" t="e">
        <f t="shared" si="10"/>
        <v>#DIV/0!</v>
      </c>
      <c r="M52" s="302">
        <f>M23-M51</f>
        <v>0</v>
      </c>
      <c r="N52" s="306" t="e">
        <f t="shared" si="11"/>
        <v>#DIV/0!</v>
      </c>
    </row>
    <row r="53" spans="1:14" s="264" customFormat="1" ht="12.75" customHeight="1">
      <c r="A53" s="267" t="s">
        <v>243</v>
      </c>
      <c r="B53" s="268"/>
      <c r="C53" s="305" t="e">
        <f t="shared" si="6"/>
        <v>#DIV/0!</v>
      </c>
      <c r="D53" s="269"/>
      <c r="E53" s="268"/>
      <c r="F53" s="305" t="e">
        <f t="shared" si="7"/>
        <v>#DIV/0!</v>
      </c>
      <c r="G53" s="268"/>
      <c r="H53" s="305" t="e">
        <f t="shared" si="8"/>
        <v>#DIV/0!</v>
      </c>
      <c r="I53" s="268"/>
      <c r="J53" s="305" t="e">
        <f t="shared" si="9"/>
        <v>#DIV/0!</v>
      </c>
      <c r="K53" s="268"/>
      <c r="L53" s="305" t="e">
        <f t="shared" si="10"/>
        <v>#DIV/0!</v>
      </c>
      <c r="M53" s="268"/>
      <c r="N53" s="305" t="e">
        <f t="shared" si="11"/>
        <v>#DIV/0!</v>
      </c>
    </row>
    <row r="54" spans="1:14" s="264" customFormat="1" ht="12.75" customHeight="1">
      <c r="A54" s="267" t="s">
        <v>183</v>
      </c>
      <c r="B54" s="268"/>
      <c r="C54" s="305" t="e">
        <f t="shared" si="6"/>
        <v>#DIV/0!</v>
      </c>
      <c r="D54" s="269"/>
      <c r="E54" s="268"/>
      <c r="F54" s="305" t="e">
        <f t="shared" si="7"/>
        <v>#DIV/0!</v>
      </c>
      <c r="G54" s="268"/>
      <c r="H54" s="305" t="e">
        <f t="shared" si="8"/>
        <v>#DIV/0!</v>
      </c>
      <c r="I54" s="268"/>
      <c r="J54" s="305" t="e">
        <f t="shared" si="9"/>
        <v>#DIV/0!</v>
      </c>
      <c r="K54" s="268"/>
      <c r="L54" s="305" t="e">
        <f t="shared" si="10"/>
        <v>#DIV/0!</v>
      </c>
      <c r="M54" s="268"/>
      <c r="N54" s="305" t="e">
        <f t="shared" si="11"/>
        <v>#DIV/0!</v>
      </c>
    </row>
    <row r="55" spans="1:14" s="264" customFormat="1" ht="12.75" customHeight="1">
      <c r="A55" s="271" t="s">
        <v>184</v>
      </c>
      <c r="B55" s="302">
        <f>SUM(B53:B54)</f>
        <v>0</v>
      </c>
      <c r="C55" s="306" t="e">
        <f t="shared" si="6"/>
        <v>#DIV/0!</v>
      </c>
      <c r="D55" s="273"/>
      <c r="E55" s="302">
        <f>SUM(E53:E54)</f>
        <v>0</v>
      </c>
      <c r="F55" s="306" t="e">
        <f t="shared" si="7"/>
        <v>#DIV/0!</v>
      </c>
      <c r="G55" s="302">
        <f>SUM(G53:G54)</f>
        <v>0</v>
      </c>
      <c r="H55" s="306" t="e">
        <f t="shared" si="8"/>
        <v>#DIV/0!</v>
      </c>
      <c r="I55" s="302">
        <f>SUM(I53:I54)</f>
        <v>0</v>
      </c>
      <c r="J55" s="306" t="e">
        <f t="shared" si="9"/>
        <v>#DIV/0!</v>
      </c>
      <c r="K55" s="302">
        <f>SUM(K53:K54)</f>
        <v>0</v>
      </c>
      <c r="L55" s="306" t="e">
        <f t="shared" si="10"/>
        <v>#DIV/0!</v>
      </c>
      <c r="M55" s="302">
        <f>SUM(M53:M54)</f>
        <v>0</v>
      </c>
      <c r="N55" s="306" t="e">
        <f t="shared" si="11"/>
        <v>#DIV/0!</v>
      </c>
    </row>
    <row r="56" spans="1:14" s="264" customFormat="1" ht="12.75" customHeight="1">
      <c r="A56" s="267" t="s">
        <v>244</v>
      </c>
      <c r="B56" s="268"/>
      <c r="C56" s="305" t="e">
        <f t="shared" si="6"/>
        <v>#DIV/0!</v>
      </c>
      <c r="D56" s="269"/>
      <c r="E56" s="268"/>
      <c r="F56" s="305" t="e">
        <f t="shared" si="7"/>
        <v>#DIV/0!</v>
      </c>
      <c r="G56" s="268"/>
      <c r="H56" s="305" t="e">
        <f t="shared" si="8"/>
        <v>#DIV/0!</v>
      </c>
      <c r="I56" s="268"/>
      <c r="J56" s="305" t="e">
        <f t="shared" si="9"/>
        <v>#DIV/0!</v>
      </c>
      <c r="K56" s="268"/>
      <c r="L56" s="305" t="e">
        <f t="shared" si="10"/>
        <v>#DIV/0!</v>
      </c>
      <c r="M56" s="268"/>
      <c r="N56" s="305" t="e">
        <f t="shared" si="11"/>
        <v>#DIV/0!</v>
      </c>
    </row>
    <row r="57" spans="1:14" s="264" customFormat="1" ht="12.75" customHeight="1">
      <c r="A57" s="267" t="s">
        <v>185</v>
      </c>
      <c r="B57" s="268"/>
      <c r="C57" s="305" t="e">
        <f t="shared" si="6"/>
        <v>#DIV/0!</v>
      </c>
      <c r="D57" s="269"/>
      <c r="E57" s="268"/>
      <c r="F57" s="305" t="e">
        <f t="shared" si="7"/>
        <v>#DIV/0!</v>
      </c>
      <c r="G57" s="268"/>
      <c r="H57" s="305" t="e">
        <f t="shared" si="8"/>
        <v>#DIV/0!</v>
      </c>
      <c r="I57" s="268"/>
      <c r="J57" s="305" t="e">
        <f t="shared" si="9"/>
        <v>#DIV/0!</v>
      </c>
      <c r="K57" s="268"/>
      <c r="L57" s="305" t="e">
        <f t="shared" si="10"/>
        <v>#DIV/0!</v>
      </c>
      <c r="M57" s="268"/>
      <c r="N57" s="305" t="e">
        <f t="shared" si="11"/>
        <v>#DIV/0!</v>
      </c>
    </row>
    <row r="58" spans="1:14" s="264" customFormat="1" ht="12.75" customHeight="1">
      <c r="A58" s="267" t="s">
        <v>186</v>
      </c>
      <c r="B58" s="268"/>
      <c r="C58" s="305" t="e">
        <f t="shared" si="6"/>
        <v>#DIV/0!</v>
      </c>
      <c r="D58" s="269"/>
      <c r="E58" s="268"/>
      <c r="F58" s="305" t="e">
        <f t="shared" si="7"/>
        <v>#DIV/0!</v>
      </c>
      <c r="G58" s="268"/>
      <c r="H58" s="305" t="e">
        <f t="shared" si="8"/>
        <v>#DIV/0!</v>
      </c>
      <c r="I58" s="268"/>
      <c r="J58" s="305" t="e">
        <f t="shared" si="9"/>
        <v>#DIV/0!</v>
      </c>
      <c r="K58" s="268"/>
      <c r="L58" s="305" t="e">
        <f t="shared" si="10"/>
        <v>#DIV/0!</v>
      </c>
      <c r="M58" s="268"/>
      <c r="N58" s="305" t="e">
        <f t="shared" si="11"/>
        <v>#DIV/0!</v>
      </c>
    </row>
    <row r="59" spans="1:14" s="264" customFormat="1" ht="12.75" customHeight="1">
      <c r="A59" s="271" t="s">
        <v>187</v>
      </c>
      <c r="B59" s="302">
        <f>SUM(B56:B58)</f>
        <v>0</v>
      </c>
      <c r="C59" s="306" t="e">
        <f t="shared" si="6"/>
        <v>#DIV/0!</v>
      </c>
      <c r="D59" s="273"/>
      <c r="E59" s="302">
        <f>SUM(E56:E58)</f>
        <v>0</v>
      </c>
      <c r="F59" s="306" t="e">
        <f t="shared" si="7"/>
        <v>#DIV/0!</v>
      </c>
      <c r="G59" s="302">
        <f>SUM(G56:G58)</f>
        <v>0</v>
      </c>
      <c r="H59" s="306" t="e">
        <f t="shared" si="8"/>
        <v>#DIV/0!</v>
      </c>
      <c r="I59" s="302">
        <f>SUM(I56:I58)</f>
        <v>0</v>
      </c>
      <c r="J59" s="306" t="e">
        <f t="shared" si="9"/>
        <v>#DIV/0!</v>
      </c>
      <c r="K59" s="302">
        <f>SUM(K56:K58)</f>
        <v>0</v>
      </c>
      <c r="L59" s="306" t="e">
        <f t="shared" si="10"/>
        <v>#DIV/0!</v>
      </c>
      <c r="M59" s="302">
        <f>SUM(M56:M58)</f>
        <v>0</v>
      </c>
      <c r="N59" s="306" t="e">
        <f t="shared" si="11"/>
        <v>#DIV/0!</v>
      </c>
    </row>
    <row r="60" spans="1:14" s="264" customFormat="1" ht="12.75" customHeight="1">
      <c r="A60" s="271" t="s">
        <v>188</v>
      </c>
      <c r="B60" s="302">
        <f>B52+B55-B59</f>
        <v>0</v>
      </c>
      <c r="C60" s="306" t="e">
        <f t="shared" si="6"/>
        <v>#DIV/0!</v>
      </c>
      <c r="D60" s="273"/>
      <c r="E60" s="302">
        <f>E52+E55-E59</f>
        <v>0</v>
      </c>
      <c r="F60" s="306" t="e">
        <f t="shared" si="7"/>
        <v>#DIV/0!</v>
      </c>
      <c r="G60" s="302">
        <f>G52+G55-G59</f>
        <v>0</v>
      </c>
      <c r="H60" s="306" t="e">
        <f t="shared" si="8"/>
        <v>#DIV/0!</v>
      </c>
      <c r="I60" s="302">
        <f>I52+I55-I59</f>
        <v>0</v>
      </c>
      <c r="J60" s="306" t="e">
        <f t="shared" si="9"/>
        <v>#DIV/0!</v>
      </c>
      <c r="K60" s="302">
        <f>K52+K55-K59</f>
        <v>0</v>
      </c>
      <c r="L60" s="306" t="e">
        <f t="shared" si="10"/>
        <v>#DIV/0!</v>
      </c>
      <c r="M60" s="302">
        <f>M52+M55-M59</f>
        <v>0</v>
      </c>
      <c r="N60" s="306" t="e">
        <f t="shared" si="11"/>
        <v>#DIV/0!</v>
      </c>
    </row>
    <row r="61" spans="1:14" s="264" customFormat="1" ht="12.75" customHeight="1">
      <c r="A61" s="267" t="s">
        <v>189</v>
      </c>
      <c r="B61" s="268"/>
      <c r="C61" s="305" t="e">
        <f t="shared" si="6"/>
        <v>#DIV/0!</v>
      </c>
      <c r="D61" s="269"/>
      <c r="E61" s="268"/>
      <c r="F61" s="305" t="e">
        <f t="shared" si="7"/>
        <v>#DIV/0!</v>
      </c>
      <c r="G61" s="268"/>
      <c r="H61" s="305" t="e">
        <f t="shared" si="8"/>
        <v>#DIV/0!</v>
      </c>
      <c r="I61" s="268"/>
      <c r="J61" s="305" t="e">
        <f t="shared" si="9"/>
        <v>#DIV/0!</v>
      </c>
      <c r="K61" s="268"/>
      <c r="L61" s="305" t="e">
        <f t="shared" si="10"/>
        <v>#DIV/0!</v>
      </c>
      <c r="M61" s="268"/>
      <c r="N61" s="305" t="e">
        <f t="shared" si="11"/>
        <v>#DIV/0!</v>
      </c>
    </row>
    <row r="62" spans="1:14" s="264" customFormat="1" ht="12.75" customHeight="1">
      <c r="A62" s="267" t="s">
        <v>190</v>
      </c>
      <c r="B62" s="268"/>
      <c r="C62" s="305" t="e">
        <f t="shared" si="6"/>
        <v>#DIV/0!</v>
      </c>
      <c r="D62" s="269"/>
      <c r="E62" s="268"/>
      <c r="F62" s="305" t="e">
        <f t="shared" si="7"/>
        <v>#DIV/0!</v>
      </c>
      <c r="G62" s="268"/>
      <c r="H62" s="305" t="e">
        <f t="shared" si="8"/>
        <v>#DIV/0!</v>
      </c>
      <c r="I62" s="268"/>
      <c r="J62" s="305" t="e">
        <f t="shared" si="9"/>
        <v>#DIV/0!</v>
      </c>
      <c r="K62" s="268"/>
      <c r="L62" s="305" t="e">
        <f t="shared" si="10"/>
        <v>#DIV/0!</v>
      </c>
      <c r="M62" s="268"/>
      <c r="N62" s="305" t="e">
        <f t="shared" si="11"/>
        <v>#DIV/0!</v>
      </c>
    </row>
    <row r="63" spans="1:14" s="264" customFormat="1" ht="12.75" customHeight="1">
      <c r="A63" s="271" t="s">
        <v>191</v>
      </c>
      <c r="B63" s="302">
        <f>SUM(B61:B62)</f>
        <v>0</v>
      </c>
      <c r="C63" s="306" t="e">
        <f t="shared" si="6"/>
        <v>#DIV/0!</v>
      </c>
      <c r="D63" s="273"/>
      <c r="E63" s="302">
        <f>SUM(E61:E62)</f>
        <v>0</v>
      </c>
      <c r="F63" s="306" t="e">
        <f t="shared" si="7"/>
        <v>#DIV/0!</v>
      </c>
      <c r="G63" s="302">
        <f>SUM(G61:G62)</f>
        <v>0</v>
      </c>
      <c r="H63" s="306" t="e">
        <f t="shared" si="8"/>
        <v>#DIV/0!</v>
      </c>
      <c r="I63" s="302">
        <f>SUM(I61:I62)</f>
        <v>0</v>
      </c>
      <c r="J63" s="306" t="e">
        <f t="shared" si="9"/>
        <v>#DIV/0!</v>
      </c>
      <c r="K63" s="302">
        <f>SUM(K61:K62)</f>
        <v>0</v>
      </c>
      <c r="L63" s="306" t="e">
        <f t="shared" si="10"/>
        <v>#DIV/0!</v>
      </c>
      <c r="M63" s="302">
        <f>SUM(M61:M62)</f>
        <v>0</v>
      </c>
      <c r="N63" s="306" t="e">
        <f t="shared" si="11"/>
        <v>#DIV/0!</v>
      </c>
    </row>
    <row r="64" spans="1:14" s="264" customFormat="1" ht="12.75" customHeight="1">
      <c r="A64" s="267" t="s">
        <v>192</v>
      </c>
      <c r="B64" s="268"/>
      <c r="C64" s="305" t="e">
        <f t="shared" si="6"/>
        <v>#DIV/0!</v>
      </c>
      <c r="D64" s="269"/>
      <c r="E64" s="268"/>
      <c r="F64" s="305" t="e">
        <f t="shared" si="7"/>
        <v>#DIV/0!</v>
      </c>
      <c r="G64" s="268"/>
      <c r="H64" s="305" t="e">
        <f t="shared" si="8"/>
        <v>#DIV/0!</v>
      </c>
      <c r="I64" s="268"/>
      <c r="J64" s="305" t="e">
        <f t="shared" si="9"/>
        <v>#DIV/0!</v>
      </c>
      <c r="K64" s="268"/>
      <c r="L64" s="305" t="e">
        <f t="shared" si="10"/>
        <v>#DIV/0!</v>
      </c>
      <c r="M64" s="268"/>
      <c r="N64" s="305" t="e">
        <f t="shared" si="11"/>
        <v>#DIV/0!</v>
      </c>
    </row>
    <row r="65" spans="1:14" s="264" customFormat="1" ht="12.75" customHeight="1">
      <c r="A65" s="267" t="s">
        <v>193</v>
      </c>
      <c r="B65" s="268"/>
      <c r="C65" s="305" t="e">
        <f t="shared" si="6"/>
        <v>#DIV/0!</v>
      </c>
      <c r="D65" s="269"/>
      <c r="E65" s="268"/>
      <c r="F65" s="305" t="e">
        <f t="shared" si="7"/>
        <v>#DIV/0!</v>
      </c>
      <c r="G65" s="268"/>
      <c r="H65" s="305" t="e">
        <f t="shared" si="8"/>
        <v>#DIV/0!</v>
      </c>
      <c r="I65" s="268"/>
      <c r="J65" s="305" t="e">
        <f t="shared" si="9"/>
        <v>#DIV/0!</v>
      </c>
      <c r="K65" s="268"/>
      <c r="L65" s="305" t="e">
        <f t="shared" si="10"/>
        <v>#DIV/0!</v>
      </c>
      <c r="M65" s="268"/>
      <c r="N65" s="305" t="e">
        <f t="shared" si="11"/>
        <v>#DIV/0!</v>
      </c>
    </row>
    <row r="66" spans="1:14" s="264" customFormat="1" ht="12.75" customHeight="1">
      <c r="A66" s="271" t="s">
        <v>194</v>
      </c>
      <c r="B66" s="302">
        <f>SUM(B64:B65)</f>
        <v>0</v>
      </c>
      <c r="C66" s="306" t="e">
        <f t="shared" si="6"/>
        <v>#DIV/0!</v>
      </c>
      <c r="D66" s="273"/>
      <c r="E66" s="302">
        <f>SUM(E64:E65)</f>
        <v>0</v>
      </c>
      <c r="F66" s="306" t="e">
        <f t="shared" si="7"/>
        <v>#DIV/0!</v>
      </c>
      <c r="G66" s="302">
        <f>SUM(G64:G65)</f>
        <v>0</v>
      </c>
      <c r="H66" s="306" t="e">
        <f t="shared" si="8"/>
        <v>#DIV/0!</v>
      </c>
      <c r="I66" s="302">
        <f>SUM(I64:I65)</f>
        <v>0</v>
      </c>
      <c r="J66" s="306" t="e">
        <f t="shared" si="9"/>
        <v>#DIV/0!</v>
      </c>
      <c r="K66" s="302">
        <f>SUM(K64:K65)</f>
        <v>0</v>
      </c>
      <c r="L66" s="306" t="e">
        <f t="shared" si="10"/>
        <v>#DIV/0!</v>
      </c>
      <c r="M66" s="302">
        <f>SUM(M64:M65)</f>
        <v>0</v>
      </c>
      <c r="N66" s="306" t="e">
        <f t="shared" si="11"/>
        <v>#DIV/0!</v>
      </c>
    </row>
    <row r="67" spans="1:14" s="264" customFormat="1" ht="12.75" customHeight="1">
      <c r="A67" s="271" t="s">
        <v>195</v>
      </c>
      <c r="B67" s="302">
        <f>B60+B63-B66</f>
        <v>0</v>
      </c>
      <c r="C67" s="306" t="e">
        <f t="shared" si="6"/>
        <v>#DIV/0!</v>
      </c>
      <c r="D67" s="273"/>
      <c r="E67" s="302">
        <f>E60+E63-E66</f>
        <v>0</v>
      </c>
      <c r="F67" s="306" t="e">
        <f t="shared" si="7"/>
        <v>#DIV/0!</v>
      </c>
      <c r="G67" s="302">
        <f>G60+G63-G66</f>
        <v>0</v>
      </c>
      <c r="H67" s="306" t="e">
        <f t="shared" si="8"/>
        <v>#DIV/0!</v>
      </c>
      <c r="I67" s="302">
        <f>I60+I63-I66</f>
        <v>0</v>
      </c>
      <c r="J67" s="306" t="e">
        <f t="shared" si="9"/>
        <v>#DIV/0!</v>
      </c>
      <c r="K67" s="302">
        <f>K60+K63-K66</f>
        <v>0</v>
      </c>
      <c r="L67" s="306" t="e">
        <f t="shared" si="10"/>
        <v>#DIV/0!</v>
      </c>
      <c r="M67" s="302">
        <f>M60+M63-M66</f>
        <v>0</v>
      </c>
      <c r="N67" s="306" t="e">
        <f t="shared" si="11"/>
        <v>#DIV/0!</v>
      </c>
    </row>
    <row r="68" spans="1:14" s="264" customFormat="1" ht="12.75" customHeight="1">
      <c r="A68" s="267" t="s">
        <v>196</v>
      </c>
      <c r="B68" s="268"/>
      <c r="C68" s="305" t="e">
        <f t="shared" si="6"/>
        <v>#DIV/0!</v>
      </c>
      <c r="D68" s="269"/>
      <c r="E68" s="268"/>
      <c r="F68" s="305" t="e">
        <f t="shared" si="7"/>
        <v>#DIV/0!</v>
      </c>
      <c r="G68" s="268"/>
      <c r="H68" s="305" t="e">
        <f t="shared" si="8"/>
        <v>#DIV/0!</v>
      </c>
      <c r="I68" s="268"/>
      <c r="J68" s="305" t="e">
        <f t="shared" si="9"/>
        <v>#DIV/0!</v>
      </c>
      <c r="K68" s="268"/>
      <c r="L68" s="305" t="e">
        <f t="shared" si="10"/>
        <v>#DIV/0!</v>
      </c>
      <c r="M68" s="268"/>
      <c r="N68" s="305" t="e">
        <f t="shared" si="11"/>
        <v>#DIV/0!</v>
      </c>
    </row>
    <row r="69" spans="1:14" s="264" customFormat="1" ht="12.75" customHeight="1">
      <c r="A69" s="267" t="s">
        <v>197</v>
      </c>
      <c r="B69" s="268"/>
      <c r="C69" s="305" t="e">
        <f t="shared" si="6"/>
        <v>#DIV/0!</v>
      </c>
      <c r="D69" s="269"/>
      <c r="E69" s="268"/>
      <c r="F69" s="305" t="e">
        <f t="shared" si="7"/>
        <v>#DIV/0!</v>
      </c>
      <c r="G69" s="268"/>
      <c r="H69" s="305" t="e">
        <f t="shared" si="8"/>
        <v>#DIV/0!</v>
      </c>
      <c r="I69" s="268"/>
      <c r="J69" s="305" t="e">
        <f t="shared" si="9"/>
        <v>#DIV/0!</v>
      </c>
      <c r="K69" s="268"/>
      <c r="L69" s="305" t="e">
        <f t="shared" si="10"/>
        <v>#DIV/0!</v>
      </c>
      <c r="M69" s="268"/>
      <c r="N69" s="305" t="e">
        <f t="shared" si="11"/>
        <v>#DIV/0!</v>
      </c>
    </row>
    <row r="70" spans="1:14" s="264" customFormat="1" ht="12.75" customHeight="1">
      <c r="A70" s="271" t="s">
        <v>198</v>
      </c>
      <c r="B70" s="302">
        <f>B67-B68-B69</f>
        <v>0</v>
      </c>
      <c r="C70" s="306" t="e">
        <f t="shared" si="6"/>
        <v>#DIV/0!</v>
      </c>
      <c r="D70" s="273"/>
      <c r="E70" s="302">
        <f>E67-E68-E69</f>
        <v>0</v>
      </c>
      <c r="F70" s="306" t="e">
        <f t="shared" si="7"/>
        <v>#DIV/0!</v>
      </c>
      <c r="G70" s="302">
        <f>G67-G68-G69</f>
        <v>0</v>
      </c>
      <c r="H70" s="306" t="e">
        <f t="shared" si="8"/>
        <v>#DIV/0!</v>
      </c>
      <c r="I70" s="302">
        <f>I67-I68-I69</f>
        <v>0</v>
      </c>
      <c r="J70" s="306" t="e">
        <f t="shared" si="9"/>
        <v>#DIV/0!</v>
      </c>
      <c r="K70" s="302">
        <f>K67-K68-K69</f>
        <v>0</v>
      </c>
      <c r="L70" s="306" t="e">
        <f t="shared" si="10"/>
        <v>#DIV/0!</v>
      </c>
      <c r="M70" s="302">
        <f>M67-M68-M69</f>
        <v>0</v>
      </c>
      <c r="N70" s="306" t="e">
        <f t="shared" si="11"/>
        <v>#DIV/0!</v>
      </c>
    </row>
    <row r="71" spans="1:14" s="281" customFormat="1" ht="12.75" customHeight="1">
      <c r="A71" s="277"/>
      <c r="B71" s="278"/>
      <c r="C71" s="279"/>
      <c r="D71" s="280"/>
      <c r="E71" s="278"/>
      <c r="F71" s="278"/>
      <c r="G71" s="278"/>
      <c r="H71" s="278"/>
      <c r="I71" s="278"/>
      <c r="J71" s="278"/>
      <c r="K71" s="278"/>
      <c r="L71" s="278"/>
      <c r="M71" s="278"/>
      <c r="N71" s="278"/>
    </row>
    <row r="72" spans="1:14" s="281" customFormat="1" ht="12.75" customHeight="1">
      <c r="B72" s="282"/>
      <c r="C72" s="283"/>
      <c r="D72" s="284"/>
      <c r="E72" s="282"/>
      <c r="F72" s="282"/>
      <c r="G72" s="282"/>
      <c r="H72" s="282"/>
      <c r="I72" s="282"/>
      <c r="J72" s="282"/>
      <c r="K72" s="282"/>
      <c r="L72" s="282"/>
      <c r="M72" s="282"/>
      <c r="N72" s="282"/>
    </row>
    <row r="73" spans="1:14" s="281" customFormat="1" ht="12.75" customHeight="1">
      <c r="B73" s="282"/>
      <c r="C73" s="283"/>
      <c r="D73" s="284"/>
      <c r="E73" s="282"/>
      <c r="F73" s="282"/>
      <c r="G73" s="282"/>
      <c r="H73" s="282"/>
      <c r="I73" s="282"/>
      <c r="J73" s="282"/>
      <c r="K73" s="282"/>
      <c r="L73" s="282"/>
      <c r="M73" s="282"/>
      <c r="N73" s="282"/>
    </row>
    <row r="74" spans="1:14" s="264" customFormat="1" ht="12.75" hidden="1" customHeight="1">
      <c r="A74" s="422" t="s">
        <v>245</v>
      </c>
      <c r="B74" s="434" t="str">
        <f>B5</f>
        <v>前期</v>
      </c>
      <c r="C74" s="435"/>
      <c r="D74" s="432" t="s">
        <v>163</v>
      </c>
      <c r="E74" s="430" t="str">
        <f>E5</f>
        <v>当期予測</v>
      </c>
      <c r="F74" s="431"/>
      <c r="G74" s="430" t="str">
        <f>G5</f>
        <v>2年目</v>
      </c>
      <c r="H74" s="431"/>
      <c r="I74" s="430" t="str">
        <f>I5</f>
        <v>3年目</v>
      </c>
      <c r="J74" s="431"/>
      <c r="K74" s="430" t="str">
        <f>K5</f>
        <v>4年目</v>
      </c>
      <c r="L74" s="431"/>
      <c r="M74" s="430" t="str">
        <f>M5</f>
        <v>5年目</v>
      </c>
      <c r="N74" s="431"/>
    </row>
    <row r="75" spans="1:14" s="264" customFormat="1" ht="12.75" hidden="1" customHeight="1">
      <c r="A75" s="423"/>
      <c r="B75" s="301">
        <f>B6</f>
        <v>0</v>
      </c>
      <c r="C75" s="309" t="str">
        <f>C6</f>
        <v>売上比</v>
      </c>
      <c r="D75" s="433"/>
      <c r="E75" s="308">
        <f>E6</f>
        <v>0</v>
      </c>
      <c r="F75" s="266" t="s">
        <v>162</v>
      </c>
      <c r="G75" s="308">
        <f>G6</f>
        <v>0</v>
      </c>
      <c r="H75" s="266" t="s">
        <v>162</v>
      </c>
      <c r="I75" s="308">
        <f>I6</f>
        <v>0</v>
      </c>
      <c r="J75" s="266" t="s">
        <v>162</v>
      </c>
      <c r="K75" s="308">
        <f>K6</f>
        <v>0</v>
      </c>
      <c r="L75" s="266" t="s">
        <v>162</v>
      </c>
      <c r="M75" s="308">
        <f>M6</f>
        <v>0</v>
      </c>
      <c r="N75" s="266" t="s">
        <v>162</v>
      </c>
    </row>
    <row r="76" spans="1:14" s="264" customFormat="1" ht="12.75" hidden="1" customHeight="1">
      <c r="A76" s="267" t="s">
        <v>199</v>
      </c>
      <c r="B76" s="318"/>
      <c r="C76" s="305" t="e">
        <f t="shared" ref="C76:C104" si="12">B76/B$12</f>
        <v>#DIV/0!</v>
      </c>
      <c r="D76" s="269"/>
      <c r="E76" s="270"/>
      <c r="F76" s="305" t="e">
        <f t="shared" ref="F76:F104" si="13">E76/E$12</f>
        <v>#DIV/0!</v>
      </c>
      <c r="G76" s="270"/>
      <c r="H76" s="305" t="e">
        <f t="shared" ref="H76:H104" si="14">G76/G$12</f>
        <v>#DIV/0!</v>
      </c>
      <c r="I76" s="270"/>
      <c r="J76" s="305" t="e">
        <f t="shared" ref="J76:J104" si="15">I76/I$12</f>
        <v>#DIV/0!</v>
      </c>
      <c r="K76" s="270"/>
      <c r="L76" s="305" t="e">
        <f t="shared" ref="L76:L104" si="16">K76/K$12</f>
        <v>#DIV/0!</v>
      </c>
      <c r="M76" s="270"/>
      <c r="N76" s="305" t="e">
        <f t="shared" ref="N76:N104" si="17">M76/M$12</f>
        <v>#DIV/0!</v>
      </c>
    </row>
    <row r="77" spans="1:14" s="264" customFormat="1" ht="22.5" hidden="1" customHeight="1">
      <c r="A77" s="267" t="s">
        <v>200</v>
      </c>
      <c r="B77" s="318"/>
      <c r="C77" s="305" t="e">
        <f t="shared" si="12"/>
        <v>#DIV/0!</v>
      </c>
      <c r="D77" s="275" t="s">
        <v>246</v>
      </c>
      <c r="E77" s="270"/>
      <c r="F77" s="305" t="e">
        <f t="shared" si="13"/>
        <v>#DIV/0!</v>
      </c>
      <c r="G77" s="270"/>
      <c r="H77" s="305" t="e">
        <f t="shared" si="14"/>
        <v>#DIV/0!</v>
      </c>
      <c r="I77" s="270"/>
      <c r="J77" s="305" t="e">
        <f t="shared" si="15"/>
        <v>#DIV/0!</v>
      </c>
      <c r="K77" s="270"/>
      <c r="L77" s="305" t="e">
        <f t="shared" si="16"/>
        <v>#DIV/0!</v>
      </c>
      <c r="M77" s="270"/>
      <c r="N77" s="305" t="e">
        <f t="shared" si="17"/>
        <v>#DIV/0!</v>
      </c>
    </row>
    <row r="78" spans="1:14" s="264" customFormat="1" ht="12.75" hidden="1" customHeight="1">
      <c r="A78" s="267" t="s">
        <v>201</v>
      </c>
      <c r="B78" s="318"/>
      <c r="C78" s="305" t="e">
        <f t="shared" si="12"/>
        <v>#DIV/0!</v>
      </c>
      <c r="D78" s="269"/>
      <c r="E78" s="270"/>
      <c r="F78" s="305" t="e">
        <f t="shared" si="13"/>
        <v>#DIV/0!</v>
      </c>
      <c r="G78" s="270"/>
      <c r="H78" s="305" t="e">
        <f t="shared" si="14"/>
        <v>#DIV/0!</v>
      </c>
      <c r="I78" s="270"/>
      <c r="J78" s="305" t="e">
        <f t="shared" si="15"/>
        <v>#DIV/0!</v>
      </c>
      <c r="K78" s="270"/>
      <c r="L78" s="305" t="e">
        <f t="shared" si="16"/>
        <v>#DIV/0!</v>
      </c>
      <c r="M78" s="270"/>
      <c r="N78" s="305" t="e">
        <f t="shared" si="17"/>
        <v>#DIV/0!</v>
      </c>
    </row>
    <row r="79" spans="1:14" s="264" customFormat="1" ht="12.75" hidden="1" customHeight="1">
      <c r="A79" s="271" t="s">
        <v>202</v>
      </c>
      <c r="B79" s="304">
        <f>B76+B77-B78</f>
        <v>0</v>
      </c>
      <c r="C79" s="306" t="e">
        <f t="shared" si="12"/>
        <v>#DIV/0!</v>
      </c>
      <c r="D79" s="273"/>
      <c r="E79" s="302">
        <f>E76+E77-E78</f>
        <v>0</v>
      </c>
      <c r="F79" s="306" t="e">
        <f t="shared" si="13"/>
        <v>#DIV/0!</v>
      </c>
      <c r="G79" s="302">
        <f>G76+G77-G78</f>
        <v>0</v>
      </c>
      <c r="H79" s="306" t="e">
        <f t="shared" si="14"/>
        <v>#DIV/0!</v>
      </c>
      <c r="I79" s="302">
        <f>I76+I77-I78</f>
        <v>0</v>
      </c>
      <c r="J79" s="306" t="e">
        <f t="shared" si="15"/>
        <v>#DIV/0!</v>
      </c>
      <c r="K79" s="302">
        <f>K76+K77-K78</f>
        <v>0</v>
      </c>
      <c r="L79" s="306" t="e">
        <f t="shared" si="16"/>
        <v>#DIV/0!</v>
      </c>
      <c r="M79" s="302">
        <f>M76+M77-M78</f>
        <v>0</v>
      </c>
      <c r="N79" s="306" t="e">
        <f t="shared" si="17"/>
        <v>#DIV/0!</v>
      </c>
    </row>
    <row r="80" spans="1:14" s="264" customFormat="1" ht="22.5" hidden="1" customHeight="1">
      <c r="A80" s="267" t="s">
        <v>203</v>
      </c>
      <c r="B80" s="318"/>
      <c r="C80" s="305" t="e">
        <f t="shared" si="12"/>
        <v>#DIV/0!</v>
      </c>
      <c r="D80" s="275" t="s">
        <v>247</v>
      </c>
      <c r="E80" s="270"/>
      <c r="F80" s="305" t="e">
        <f t="shared" si="13"/>
        <v>#DIV/0!</v>
      </c>
      <c r="G80" s="270"/>
      <c r="H80" s="305" t="e">
        <f t="shared" si="14"/>
        <v>#DIV/0!</v>
      </c>
      <c r="I80" s="270"/>
      <c r="J80" s="305" t="e">
        <f t="shared" si="15"/>
        <v>#DIV/0!</v>
      </c>
      <c r="K80" s="270"/>
      <c r="L80" s="305" t="e">
        <f t="shared" si="16"/>
        <v>#DIV/0!</v>
      </c>
      <c r="M80" s="270"/>
      <c r="N80" s="305" t="e">
        <f t="shared" si="17"/>
        <v>#DIV/0!</v>
      </c>
    </row>
    <row r="81" spans="1:14" s="264" customFormat="1" ht="12.75" hidden="1" customHeight="1">
      <c r="A81" s="267" t="s">
        <v>204</v>
      </c>
      <c r="B81" s="318"/>
      <c r="C81" s="305" t="e">
        <f t="shared" si="12"/>
        <v>#DIV/0!</v>
      </c>
      <c r="D81" s="269"/>
      <c r="E81" s="270"/>
      <c r="F81" s="305" t="e">
        <f t="shared" si="13"/>
        <v>#DIV/0!</v>
      </c>
      <c r="G81" s="270"/>
      <c r="H81" s="305" t="e">
        <f t="shared" si="14"/>
        <v>#DIV/0!</v>
      </c>
      <c r="I81" s="270"/>
      <c r="J81" s="305" t="e">
        <f t="shared" si="15"/>
        <v>#DIV/0!</v>
      </c>
      <c r="K81" s="270"/>
      <c r="L81" s="305" t="e">
        <f t="shared" si="16"/>
        <v>#DIV/0!</v>
      </c>
      <c r="M81" s="270"/>
      <c r="N81" s="305" t="e">
        <f t="shared" si="17"/>
        <v>#DIV/0!</v>
      </c>
    </row>
    <row r="82" spans="1:14" s="264" customFormat="1" ht="12.75" hidden="1" customHeight="1">
      <c r="A82" s="267" t="s">
        <v>205</v>
      </c>
      <c r="B82" s="318"/>
      <c r="C82" s="305" t="e">
        <f t="shared" si="12"/>
        <v>#DIV/0!</v>
      </c>
      <c r="D82" s="269"/>
      <c r="E82" s="270"/>
      <c r="F82" s="305" t="e">
        <f t="shared" si="13"/>
        <v>#DIV/0!</v>
      </c>
      <c r="G82" s="270"/>
      <c r="H82" s="305" t="e">
        <f t="shared" si="14"/>
        <v>#DIV/0!</v>
      </c>
      <c r="I82" s="270"/>
      <c r="J82" s="305" t="e">
        <f t="shared" si="15"/>
        <v>#DIV/0!</v>
      </c>
      <c r="K82" s="270"/>
      <c r="L82" s="305" t="e">
        <f t="shared" si="16"/>
        <v>#DIV/0!</v>
      </c>
      <c r="M82" s="270"/>
      <c r="N82" s="305" t="e">
        <f t="shared" si="17"/>
        <v>#DIV/0!</v>
      </c>
    </row>
    <row r="83" spans="1:14" s="264" customFormat="1" ht="12.75" hidden="1" customHeight="1">
      <c r="A83" s="267" t="s">
        <v>206</v>
      </c>
      <c r="B83" s="318"/>
      <c r="C83" s="305" t="e">
        <f t="shared" si="12"/>
        <v>#DIV/0!</v>
      </c>
      <c r="D83" s="269"/>
      <c r="E83" s="270"/>
      <c r="F83" s="305" t="e">
        <f t="shared" si="13"/>
        <v>#DIV/0!</v>
      </c>
      <c r="G83" s="270"/>
      <c r="H83" s="305" t="e">
        <f t="shared" si="14"/>
        <v>#DIV/0!</v>
      </c>
      <c r="I83" s="270"/>
      <c r="J83" s="305" t="e">
        <f t="shared" si="15"/>
        <v>#DIV/0!</v>
      </c>
      <c r="K83" s="270"/>
      <c r="L83" s="305" t="e">
        <f t="shared" si="16"/>
        <v>#DIV/0!</v>
      </c>
      <c r="M83" s="270"/>
      <c r="N83" s="305" t="e">
        <f t="shared" si="17"/>
        <v>#DIV/0!</v>
      </c>
    </row>
    <row r="84" spans="1:14" s="264" customFormat="1" ht="12.75" hidden="1" customHeight="1">
      <c r="A84" s="267" t="s">
        <v>207</v>
      </c>
      <c r="B84" s="318"/>
      <c r="C84" s="305" t="e">
        <f t="shared" si="12"/>
        <v>#DIV/0!</v>
      </c>
      <c r="D84" s="269"/>
      <c r="E84" s="270"/>
      <c r="F84" s="305" t="e">
        <f t="shared" si="13"/>
        <v>#DIV/0!</v>
      </c>
      <c r="G84" s="270"/>
      <c r="H84" s="305" t="e">
        <f t="shared" si="14"/>
        <v>#DIV/0!</v>
      </c>
      <c r="I84" s="270"/>
      <c r="J84" s="305" t="e">
        <f t="shared" si="15"/>
        <v>#DIV/0!</v>
      </c>
      <c r="K84" s="270"/>
      <c r="L84" s="305" t="e">
        <f t="shared" si="16"/>
        <v>#DIV/0!</v>
      </c>
      <c r="M84" s="270"/>
      <c r="N84" s="305" t="e">
        <f t="shared" si="17"/>
        <v>#DIV/0!</v>
      </c>
    </row>
    <row r="85" spans="1:14" s="264" customFormat="1" ht="12.75" hidden="1" customHeight="1">
      <c r="A85" s="271" t="s">
        <v>248</v>
      </c>
      <c r="B85" s="304">
        <f>SUM(B80:B84)</f>
        <v>0</v>
      </c>
      <c r="C85" s="306" t="e">
        <f t="shared" si="12"/>
        <v>#DIV/0!</v>
      </c>
      <c r="D85" s="273"/>
      <c r="E85" s="302">
        <f>SUM(E80:E84)</f>
        <v>0</v>
      </c>
      <c r="F85" s="306" t="e">
        <f t="shared" si="13"/>
        <v>#DIV/0!</v>
      </c>
      <c r="G85" s="302">
        <f>SUM(G80:G84)</f>
        <v>0</v>
      </c>
      <c r="H85" s="306" t="e">
        <f t="shared" si="14"/>
        <v>#DIV/0!</v>
      </c>
      <c r="I85" s="302">
        <f>SUM(I80:I84)</f>
        <v>0</v>
      </c>
      <c r="J85" s="306" t="e">
        <f t="shared" si="15"/>
        <v>#DIV/0!</v>
      </c>
      <c r="K85" s="302">
        <f>SUM(K80:K84)</f>
        <v>0</v>
      </c>
      <c r="L85" s="306" t="e">
        <f t="shared" si="16"/>
        <v>#DIV/0!</v>
      </c>
      <c r="M85" s="302">
        <f>SUM(M80:M84)</f>
        <v>0</v>
      </c>
      <c r="N85" s="306" t="e">
        <f t="shared" si="17"/>
        <v>#DIV/0!</v>
      </c>
    </row>
    <row r="86" spans="1:14" s="264" customFormat="1" ht="22.5" hidden="1" customHeight="1">
      <c r="A86" s="271" t="s">
        <v>249</v>
      </c>
      <c r="B86" s="276"/>
      <c r="C86" s="306" t="e">
        <f t="shared" si="12"/>
        <v>#DIV/0!</v>
      </c>
      <c r="D86" s="286" t="s">
        <v>250</v>
      </c>
      <c r="E86" s="272"/>
      <c r="F86" s="306" t="e">
        <f t="shared" si="13"/>
        <v>#DIV/0!</v>
      </c>
      <c r="G86" s="272"/>
      <c r="H86" s="306" t="e">
        <f t="shared" si="14"/>
        <v>#DIV/0!</v>
      </c>
      <c r="I86" s="272"/>
      <c r="J86" s="306" t="e">
        <f t="shared" si="15"/>
        <v>#DIV/0!</v>
      </c>
      <c r="K86" s="272"/>
      <c r="L86" s="306" t="e">
        <f t="shared" si="16"/>
        <v>#DIV/0!</v>
      </c>
      <c r="M86" s="272"/>
      <c r="N86" s="306" t="e">
        <f t="shared" si="17"/>
        <v>#DIV/0!</v>
      </c>
    </row>
    <row r="87" spans="1:14" s="264" customFormat="1" ht="12.75" hidden="1" customHeight="1">
      <c r="A87" s="267" t="s">
        <v>209</v>
      </c>
      <c r="B87" s="318"/>
      <c r="C87" s="305" t="e">
        <f t="shared" si="12"/>
        <v>#DIV/0!</v>
      </c>
      <c r="D87" s="269" t="s">
        <v>251</v>
      </c>
      <c r="E87" s="270"/>
      <c r="F87" s="305" t="e">
        <f t="shared" si="13"/>
        <v>#DIV/0!</v>
      </c>
      <c r="G87" s="270"/>
      <c r="H87" s="305" t="e">
        <f t="shared" si="14"/>
        <v>#DIV/0!</v>
      </c>
      <c r="I87" s="270"/>
      <c r="J87" s="305" t="e">
        <f t="shared" si="15"/>
        <v>#DIV/0!</v>
      </c>
      <c r="K87" s="270"/>
      <c r="L87" s="305" t="e">
        <f t="shared" si="16"/>
        <v>#DIV/0!</v>
      </c>
      <c r="M87" s="270"/>
      <c r="N87" s="305" t="e">
        <f t="shared" si="17"/>
        <v>#DIV/0!</v>
      </c>
    </row>
    <row r="88" spans="1:14" s="264" customFormat="1" ht="12.75" hidden="1" customHeight="1">
      <c r="A88" s="267" t="s">
        <v>210</v>
      </c>
      <c r="B88" s="318"/>
      <c r="C88" s="305" t="e">
        <f t="shared" si="12"/>
        <v>#DIV/0!</v>
      </c>
      <c r="D88" s="269"/>
      <c r="E88" s="270"/>
      <c r="F88" s="305" t="e">
        <f t="shared" si="13"/>
        <v>#DIV/0!</v>
      </c>
      <c r="G88" s="270"/>
      <c r="H88" s="305" t="e">
        <f t="shared" si="14"/>
        <v>#DIV/0!</v>
      </c>
      <c r="I88" s="270"/>
      <c r="J88" s="305" t="e">
        <f t="shared" si="15"/>
        <v>#DIV/0!</v>
      </c>
      <c r="K88" s="270"/>
      <c r="L88" s="305" t="e">
        <f t="shared" si="16"/>
        <v>#DIV/0!</v>
      </c>
      <c r="M88" s="270"/>
      <c r="N88" s="305" t="e">
        <f t="shared" si="17"/>
        <v>#DIV/0!</v>
      </c>
    </row>
    <row r="89" spans="1:14" s="264" customFormat="1" ht="12.75" hidden="1" customHeight="1">
      <c r="A89" s="267" t="s">
        <v>211</v>
      </c>
      <c r="B89" s="318"/>
      <c r="C89" s="305" t="e">
        <f t="shared" si="12"/>
        <v>#DIV/0!</v>
      </c>
      <c r="D89" s="269"/>
      <c r="E89" s="270"/>
      <c r="F89" s="305" t="e">
        <f t="shared" si="13"/>
        <v>#DIV/0!</v>
      </c>
      <c r="G89" s="270"/>
      <c r="H89" s="305" t="e">
        <f t="shared" si="14"/>
        <v>#DIV/0!</v>
      </c>
      <c r="I89" s="270"/>
      <c r="J89" s="305" t="e">
        <f t="shared" si="15"/>
        <v>#DIV/0!</v>
      </c>
      <c r="K89" s="270"/>
      <c r="L89" s="305" t="e">
        <f t="shared" si="16"/>
        <v>#DIV/0!</v>
      </c>
      <c r="M89" s="270"/>
      <c r="N89" s="305" t="e">
        <f t="shared" si="17"/>
        <v>#DIV/0!</v>
      </c>
    </row>
    <row r="90" spans="1:14" s="264" customFormat="1" ht="12.75" hidden="1" customHeight="1">
      <c r="A90" s="267" t="s">
        <v>212</v>
      </c>
      <c r="B90" s="318"/>
      <c r="C90" s="305" t="e">
        <f t="shared" si="12"/>
        <v>#DIV/0!</v>
      </c>
      <c r="D90" s="269"/>
      <c r="E90" s="270"/>
      <c r="F90" s="305" t="e">
        <f t="shared" si="13"/>
        <v>#DIV/0!</v>
      </c>
      <c r="G90" s="270"/>
      <c r="H90" s="305" t="e">
        <f t="shared" si="14"/>
        <v>#DIV/0!</v>
      </c>
      <c r="I90" s="270"/>
      <c r="J90" s="305" t="e">
        <f t="shared" si="15"/>
        <v>#DIV/0!</v>
      </c>
      <c r="K90" s="270"/>
      <c r="L90" s="305" t="e">
        <f t="shared" si="16"/>
        <v>#DIV/0!</v>
      </c>
      <c r="M90" s="270"/>
      <c r="N90" s="305" t="e">
        <f t="shared" si="17"/>
        <v>#DIV/0!</v>
      </c>
    </row>
    <row r="91" spans="1:14" s="264" customFormat="1" ht="12.75" hidden="1" customHeight="1">
      <c r="A91" s="267" t="s">
        <v>213</v>
      </c>
      <c r="B91" s="318"/>
      <c r="C91" s="305" t="e">
        <f t="shared" si="12"/>
        <v>#DIV/0!</v>
      </c>
      <c r="D91" s="269"/>
      <c r="E91" s="270"/>
      <c r="F91" s="305" t="e">
        <f t="shared" si="13"/>
        <v>#DIV/0!</v>
      </c>
      <c r="G91" s="270"/>
      <c r="H91" s="305" t="e">
        <f t="shared" si="14"/>
        <v>#DIV/0!</v>
      </c>
      <c r="I91" s="270"/>
      <c r="J91" s="305" t="e">
        <f t="shared" si="15"/>
        <v>#DIV/0!</v>
      </c>
      <c r="K91" s="270"/>
      <c r="L91" s="305" t="e">
        <f t="shared" si="16"/>
        <v>#DIV/0!</v>
      </c>
      <c r="M91" s="270"/>
      <c r="N91" s="305" t="e">
        <f t="shared" si="17"/>
        <v>#DIV/0!</v>
      </c>
    </row>
    <row r="92" spans="1:14" s="264" customFormat="1" ht="12.75" hidden="1" customHeight="1">
      <c r="A92" s="267" t="s">
        <v>252</v>
      </c>
      <c r="B92" s="318"/>
      <c r="C92" s="305" t="e">
        <f t="shared" si="12"/>
        <v>#DIV/0!</v>
      </c>
      <c r="D92" s="269" t="s">
        <v>253</v>
      </c>
      <c r="E92" s="270"/>
      <c r="F92" s="305" t="e">
        <f t="shared" si="13"/>
        <v>#DIV/0!</v>
      </c>
      <c r="G92" s="270"/>
      <c r="H92" s="305" t="e">
        <f t="shared" si="14"/>
        <v>#DIV/0!</v>
      </c>
      <c r="I92" s="270"/>
      <c r="J92" s="305" t="e">
        <f t="shared" si="15"/>
        <v>#DIV/0!</v>
      </c>
      <c r="K92" s="270"/>
      <c r="L92" s="305" t="e">
        <f t="shared" si="16"/>
        <v>#DIV/0!</v>
      </c>
      <c r="M92" s="270"/>
      <c r="N92" s="305" t="e">
        <f t="shared" si="17"/>
        <v>#DIV/0!</v>
      </c>
    </row>
    <row r="93" spans="1:14" s="264" customFormat="1" ht="12.75" hidden="1" customHeight="1">
      <c r="A93" s="267" t="s">
        <v>215</v>
      </c>
      <c r="B93" s="318"/>
      <c r="C93" s="305" t="e">
        <f t="shared" si="12"/>
        <v>#DIV/0!</v>
      </c>
      <c r="D93" s="269"/>
      <c r="E93" s="270"/>
      <c r="F93" s="305" t="e">
        <f t="shared" si="13"/>
        <v>#DIV/0!</v>
      </c>
      <c r="G93" s="270"/>
      <c r="H93" s="305" t="e">
        <f t="shared" si="14"/>
        <v>#DIV/0!</v>
      </c>
      <c r="I93" s="270"/>
      <c r="J93" s="305" t="e">
        <f t="shared" si="15"/>
        <v>#DIV/0!</v>
      </c>
      <c r="K93" s="270"/>
      <c r="L93" s="305" t="e">
        <f t="shared" si="16"/>
        <v>#DIV/0!</v>
      </c>
      <c r="M93" s="270"/>
      <c r="N93" s="305" t="e">
        <f t="shared" si="17"/>
        <v>#DIV/0!</v>
      </c>
    </row>
    <row r="94" spans="1:14" s="264" customFormat="1" ht="12.75" hidden="1" customHeight="1">
      <c r="A94" s="267" t="s">
        <v>216</v>
      </c>
      <c r="B94" s="318"/>
      <c r="C94" s="305" t="e">
        <f t="shared" si="12"/>
        <v>#DIV/0!</v>
      </c>
      <c r="D94" s="269"/>
      <c r="E94" s="270"/>
      <c r="F94" s="305" t="e">
        <f t="shared" si="13"/>
        <v>#DIV/0!</v>
      </c>
      <c r="G94" s="270"/>
      <c r="H94" s="305" t="e">
        <f t="shared" si="14"/>
        <v>#DIV/0!</v>
      </c>
      <c r="I94" s="270"/>
      <c r="J94" s="305" t="e">
        <f t="shared" si="15"/>
        <v>#DIV/0!</v>
      </c>
      <c r="K94" s="270"/>
      <c r="L94" s="305" t="e">
        <f t="shared" si="16"/>
        <v>#DIV/0!</v>
      </c>
      <c r="M94" s="270"/>
      <c r="N94" s="305" t="e">
        <f t="shared" si="17"/>
        <v>#DIV/0!</v>
      </c>
    </row>
    <row r="95" spans="1:14" s="264" customFormat="1" ht="12.75" hidden="1" customHeight="1">
      <c r="A95" s="267" t="s">
        <v>217</v>
      </c>
      <c r="B95" s="318"/>
      <c r="C95" s="305" t="e">
        <f t="shared" si="12"/>
        <v>#DIV/0!</v>
      </c>
      <c r="D95" s="269"/>
      <c r="E95" s="270"/>
      <c r="F95" s="305" t="e">
        <f t="shared" si="13"/>
        <v>#DIV/0!</v>
      </c>
      <c r="G95" s="270"/>
      <c r="H95" s="305" t="e">
        <f t="shared" si="14"/>
        <v>#DIV/0!</v>
      </c>
      <c r="I95" s="270"/>
      <c r="J95" s="305" t="e">
        <f t="shared" si="15"/>
        <v>#DIV/0!</v>
      </c>
      <c r="K95" s="270"/>
      <c r="L95" s="305" t="e">
        <f t="shared" si="16"/>
        <v>#DIV/0!</v>
      </c>
      <c r="M95" s="270"/>
      <c r="N95" s="305" t="e">
        <f t="shared" si="17"/>
        <v>#DIV/0!</v>
      </c>
    </row>
    <row r="96" spans="1:14" s="264" customFormat="1" ht="12.75" hidden="1" customHeight="1">
      <c r="A96" s="267" t="s">
        <v>254</v>
      </c>
      <c r="B96" s="318"/>
      <c r="C96" s="305" t="e">
        <f t="shared" si="12"/>
        <v>#DIV/0!</v>
      </c>
      <c r="D96" s="269" t="s">
        <v>219</v>
      </c>
      <c r="E96" s="270"/>
      <c r="F96" s="305" t="e">
        <f t="shared" si="13"/>
        <v>#DIV/0!</v>
      </c>
      <c r="G96" s="270"/>
      <c r="H96" s="305" t="e">
        <f t="shared" si="14"/>
        <v>#DIV/0!</v>
      </c>
      <c r="I96" s="270"/>
      <c r="J96" s="305" t="e">
        <f t="shared" si="15"/>
        <v>#DIV/0!</v>
      </c>
      <c r="K96" s="270"/>
      <c r="L96" s="305" t="e">
        <f t="shared" si="16"/>
        <v>#DIV/0!</v>
      </c>
      <c r="M96" s="270"/>
      <c r="N96" s="305" t="e">
        <f t="shared" si="17"/>
        <v>#DIV/0!</v>
      </c>
    </row>
    <row r="97" spans="1:14" s="264" customFormat="1" ht="12.75" hidden="1" customHeight="1">
      <c r="A97" s="267" t="s">
        <v>220</v>
      </c>
      <c r="B97" s="318"/>
      <c r="C97" s="305" t="e">
        <f t="shared" si="12"/>
        <v>#DIV/0!</v>
      </c>
      <c r="D97" s="269"/>
      <c r="E97" s="270"/>
      <c r="F97" s="305" t="e">
        <f t="shared" si="13"/>
        <v>#DIV/0!</v>
      </c>
      <c r="G97" s="270"/>
      <c r="H97" s="305" t="e">
        <f t="shared" si="14"/>
        <v>#DIV/0!</v>
      </c>
      <c r="I97" s="270"/>
      <c r="J97" s="305" t="e">
        <f t="shared" si="15"/>
        <v>#DIV/0!</v>
      </c>
      <c r="K97" s="270"/>
      <c r="L97" s="305" t="e">
        <f t="shared" si="16"/>
        <v>#DIV/0!</v>
      </c>
      <c r="M97" s="270"/>
      <c r="N97" s="305" t="e">
        <f t="shared" si="17"/>
        <v>#DIV/0!</v>
      </c>
    </row>
    <row r="98" spans="1:14" s="264" customFormat="1" ht="12.75" hidden="1" customHeight="1">
      <c r="A98" s="267" t="s">
        <v>221</v>
      </c>
      <c r="B98" s="318"/>
      <c r="C98" s="305" t="e">
        <f t="shared" si="12"/>
        <v>#DIV/0!</v>
      </c>
      <c r="D98" s="269"/>
      <c r="E98" s="270"/>
      <c r="F98" s="305" t="e">
        <f t="shared" si="13"/>
        <v>#DIV/0!</v>
      </c>
      <c r="G98" s="270"/>
      <c r="H98" s="305" t="e">
        <f t="shared" si="14"/>
        <v>#DIV/0!</v>
      </c>
      <c r="I98" s="270"/>
      <c r="J98" s="305" t="e">
        <f t="shared" si="15"/>
        <v>#DIV/0!</v>
      </c>
      <c r="K98" s="270"/>
      <c r="L98" s="305" t="e">
        <f t="shared" si="16"/>
        <v>#DIV/0!</v>
      </c>
      <c r="M98" s="270"/>
      <c r="N98" s="305" t="e">
        <f t="shared" si="17"/>
        <v>#DIV/0!</v>
      </c>
    </row>
    <row r="99" spans="1:14" s="264" customFormat="1" ht="12.75" hidden="1" customHeight="1">
      <c r="A99" s="267" t="s">
        <v>222</v>
      </c>
      <c r="B99" s="318"/>
      <c r="C99" s="305" t="e">
        <f t="shared" si="12"/>
        <v>#DIV/0!</v>
      </c>
      <c r="D99" s="269"/>
      <c r="E99" s="270"/>
      <c r="F99" s="305" t="e">
        <f t="shared" si="13"/>
        <v>#DIV/0!</v>
      </c>
      <c r="G99" s="270"/>
      <c r="H99" s="305" t="e">
        <f t="shared" si="14"/>
        <v>#DIV/0!</v>
      </c>
      <c r="I99" s="270"/>
      <c r="J99" s="305" t="e">
        <f t="shared" si="15"/>
        <v>#DIV/0!</v>
      </c>
      <c r="K99" s="270"/>
      <c r="L99" s="305" t="e">
        <f t="shared" si="16"/>
        <v>#DIV/0!</v>
      </c>
      <c r="M99" s="270"/>
      <c r="N99" s="305" t="e">
        <f t="shared" si="17"/>
        <v>#DIV/0!</v>
      </c>
    </row>
    <row r="100" spans="1:14" s="264" customFormat="1" ht="12.75" hidden="1" customHeight="1">
      <c r="A100" s="267" t="s">
        <v>223</v>
      </c>
      <c r="B100" s="318"/>
      <c r="C100" s="305" t="e">
        <f t="shared" si="12"/>
        <v>#DIV/0!</v>
      </c>
      <c r="D100" s="269"/>
      <c r="E100" s="270"/>
      <c r="F100" s="305" t="e">
        <f t="shared" si="13"/>
        <v>#DIV/0!</v>
      </c>
      <c r="G100" s="270"/>
      <c r="H100" s="305" t="e">
        <f t="shared" si="14"/>
        <v>#DIV/0!</v>
      </c>
      <c r="I100" s="270"/>
      <c r="J100" s="305" t="e">
        <f t="shared" si="15"/>
        <v>#DIV/0!</v>
      </c>
      <c r="K100" s="270"/>
      <c r="L100" s="305" t="e">
        <f t="shared" si="16"/>
        <v>#DIV/0!</v>
      </c>
      <c r="M100" s="270"/>
      <c r="N100" s="305" t="e">
        <f t="shared" si="17"/>
        <v>#DIV/0!</v>
      </c>
    </row>
    <row r="101" spans="1:14" s="264" customFormat="1" ht="12.75" hidden="1" customHeight="1">
      <c r="A101" s="267" t="s">
        <v>224</v>
      </c>
      <c r="B101" s="318"/>
      <c r="C101" s="305" t="e">
        <f t="shared" si="12"/>
        <v>#DIV/0!</v>
      </c>
      <c r="D101" s="269"/>
      <c r="E101" s="270"/>
      <c r="F101" s="305" t="e">
        <f t="shared" si="13"/>
        <v>#DIV/0!</v>
      </c>
      <c r="G101" s="270"/>
      <c r="H101" s="305" t="e">
        <f t="shared" si="14"/>
        <v>#DIV/0!</v>
      </c>
      <c r="I101" s="270"/>
      <c r="J101" s="305" t="e">
        <f t="shared" si="15"/>
        <v>#DIV/0!</v>
      </c>
      <c r="K101" s="270"/>
      <c r="L101" s="305" t="e">
        <f t="shared" si="16"/>
        <v>#DIV/0!</v>
      </c>
      <c r="M101" s="270"/>
      <c r="N101" s="305" t="e">
        <f t="shared" si="17"/>
        <v>#DIV/0!</v>
      </c>
    </row>
    <row r="102" spans="1:14" s="264" customFormat="1" ht="12.75" hidden="1" customHeight="1">
      <c r="A102" s="267" t="s">
        <v>225</v>
      </c>
      <c r="B102" s="318"/>
      <c r="C102" s="305" t="e">
        <f t="shared" si="12"/>
        <v>#DIV/0!</v>
      </c>
      <c r="D102" s="269"/>
      <c r="E102" s="270"/>
      <c r="F102" s="305" t="e">
        <f t="shared" si="13"/>
        <v>#DIV/0!</v>
      </c>
      <c r="G102" s="270"/>
      <c r="H102" s="305" t="e">
        <f t="shared" si="14"/>
        <v>#DIV/0!</v>
      </c>
      <c r="I102" s="270"/>
      <c r="J102" s="305" t="e">
        <f t="shared" si="15"/>
        <v>#DIV/0!</v>
      </c>
      <c r="K102" s="270"/>
      <c r="L102" s="305" t="e">
        <f t="shared" si="16"/>
        <v>#DIV/0!</v>
      </c>
      <c r="M102" s="270"/>
      <c r="N102" s="305" t="e">
        <f t="shared" si="17"/>
        <v>#DIV/0!</v>
      </c>
    </row>
    <row r="103" spans="1:14" s="264" customFormat="1" ht="12.75" hidden="1" customHeight="1">
      <c r="A103" s="271" t="s">
        <v>226</v>
      </c>
      <c r="B103" s="304">
        <f>SUM(B87:B102)</f>
        <v>0</v>
      </c>
      <c r="C103" s="306" t="e">
        <f t="shared" si="12"/>
        <v>#DIV/0!</v>
      </c>
      <c r="D103" s="273"/>
      <c r="E103" s="304">
        <f>SUM(E87:E102)</f>
        <v>0</v>
      </c>
      <c r="F103" s="306" t="e">
        <f t="shared" si="13"/>
        <v>#DIV/0!</v>
      </c>
      <c r="G103" s="304">
        <f>SUM(G87:G102)</f>
        <v>0</v>
      </c>
      <c r="H103" s="306" t="e">
        <f t="shared" si="14"/>
        <v>#DIV/0!</v>
      </c>
      <c r="I103" s="304">
        <f>SUM(I87:I102)</f>
        <v>0</v>
      </c>
      <c r="J103" s="306" t="e">
        <f t="shared" si="15"/>
        <v>#DIV/0!</v>
      </c>
      <c r="K103" s="304">
        <f>SUM(K87:K102)</f>
        <v>0</v>
      </c>
      <c r="L103" s="306" t="e">
        <f t="shared" si="16"/>
        <v>#DIV/0!</v>
      </c>
      <c r="M103" s="304">
        <f>SUM(M87:M102)</f>
        <v>0</v>
      </c>
      <c r="N103" s="306" t="e">
        <f t="shared" si="17"/>
        <v>#DIV/0!</v>
      </c>
    </row>
    <row r="104" spans="1:14" s="264" customFormat="1" ht="12.75" hidden="1" customHeight="1">
      <c r="A104" s="319" t="s">
        <v>176</v>
      </c>
      <c r="B104" s="326">
        <f>B103+B85+B86+B79</f>
        <v>0</v>
      </c>
      <c r="C104" s="327" t="e">
        <f t="shared" si="12"/>
        <v>#DIV/0!</v>
      </c>
      <c r="D104" s="320"/>
      <c r="E104" s="326">
        <f>E103+E85+E86+E79</f>
        <v>0</v>
      </c>
      <c r="F104" s="327" t="e">
        <f t="shared" si="13"/>
        <v>#DIV/0!</v>
      </c>
      <c r="G104" s="326">
        <f>G103+G85+G86+G79</f>
        <v>0</v>
      </c>
      <c r="H104" s="327" t="e">
        <f t="shared" si="14"/>
        <v>#DIV/0!</v>
      </c>
      <c r="I104" s="326">
        <f>I103+I85+I86+I79</f>
        <v>0</v>
      </c>
      <c r="J104" s="327" t="e">
        <f t="shared" si="15"/>
        <v>#DIV/0!</v>
      </c>
      <c r="K104" s="326">
        <f>K103+K85+K86+K79</f>
        <v>0</v>
      </c>
      <c r="L104" s="327" t="e">
        <f t="shared" si="16"/>
        <v>#DIV/0!</v>
      </c>
      <c r="M104" s="326">
        <f>M103+M85+M86+M79</f>
        <v>0</v>
      </c>
      <c r="N104" s="327" t="e">
        <f t="shared" si="17"/>
        <v>#DIV/0!</v>
      </c>
    </row>
    <row r="105" spans="1:14" s="264" customFormat="1" ht="12.75" hidden="1" customHeight="1">
      <c r="A105" s="321"/>
      <c r="B105" s="322"/>
      <c r="C105" s="323"/>
      <c r="D105" s="324"/>
      <c r="E105" s="322"/>
      <c r="F105" s="323"/>
      <c r="G105" s="322"/>
      <c r="H105" s="323"/>
      <c r="I105" s="322"/>
      <c r="J105" s="323"/>
      <c r="K105" s="322"/>
      <c r="L105" s="323"/>
      <c r="M105" s="322"/>
      <c r="N105" s="323"/>
    </row>
    <row r="106" spans="1:14" s="264" customFormat="1" ht="12.75" customHeight="1">
      <c r="A106" s="422" t="s">
        <v>255</v>
      </c>
      <c r="B106" s="424" t="str">
        <f>B5</f>
        <v>前期</v>
      </c>
      <c r="C106" s="425"/>
      <c r="D106" s="426" t="s">
        <v>163</v>
      </c>
      <c r="E106" s="425" t="str">
        <f>E5</f>
        <v>当期予測</v>
      </c>
      <c r="F106" s="425"/>
      <c r="G106" s="425" t="str">
        <f>G5</f>
        <v>2年目</v>
      </c>
      <c r="H106" s="425"/>
      <c r="I106" s="425" t="str">
        <f>I5</f>
        <v>3年目</v>
      </c>
      <c r="J106" s="425"/>
      <c r="K106" s="425" t="str">
        <f>K5</f>
        <v>4年目</v>
      </c>
      <c r="L106" s="425"/>
      <c r="M106" s="425" t="str">
        <f>M5</f>
        <v>5年目</v>
      </c>
      <c r="N106" s="425"/>
    </row>
    <row r="107" spans="1:14" s="264" customFormat="1" ht="12.75" customHeight="1">
      <c r="A107" s="423"/>
      <c r="B107" s="308">
        <f>B6</f>
        <v>0</v>
      </c>
      <c r="C107" s="309" t="str">
        <f>C6</f>
        <v>売上比</v>
      </c>
      <c r="D107" s="427"/>
      <c r="E107" s="308">
        <f>E6</f>
        <v>0</v>
      </c>
      <c r="F107" s="309" t="str">
        <f>F6</f>
        <v>売上比</v>
      </c>
      <c r="G107" s="308">
        <f>G6</f>
        <v>0</v>
      </c>
      <c r="H107" s="309" t="str">
        <f>H6</f>
        <v>売上比</v>
      </c>
      <c r="I107" s="308">
        <f>I6</f>
        <v>0</v>
      </c>
      <c r="J107" s="309" t="str">
        <f>J6</f>
        <v>売上比</v>
      </c>
      <c r="K107" s="308">
        <f>K6</f>
        <v>0</v>
      </c>
      <c r="L107" s="309" t="str">
        <f>L6</f>
        <v>売上比</v>
      </c>
      <c r="M107" s="308">
        <f>M6</f>
        <v>0</v>
      </c>
      <c r="N107" s="309" t="str">
        <f>N6</f>
        <v>売上比</v>
      </c>
    </row>
    <row r="108" spans="1:14" s="264" customFormat="1" ht="12.75" customHeight="1">
      <c r="A108" s="267" t="s">
        <v>256</v>
      </c>
      <c r="B108" s="274"/>
      <c r="C108" s="305" t="e">
        <f>B108/$B$12</f>
        <v>#DIV/0!</v>
      </c>
      <c r="D108" s="269"/>
      <c r="E108" s="310">
        <f>B108+E70</f>
        <v>0</v>
      </c>
      <c r="F108" s="305" t="e">
        <f>E108/$B$12</f>
        <v>#DIV/0!</v>
      </c>
      <c r="G108" s="310">
        <f>E108+G70</f>
        <v>0</v>
      </c>
      <c r="H108" s="305" t="e">
        <f>G108/$B$12</f>
        <v>#DIV/0!</v>
      </c>
      <c r="I108" s="310">
        <f>G108+I70</f>
        <v>0</v>
      </c>
      <c r="J108" s="305" t="e">
        <f>I108/$B$12</f>
        <v>#DIV/0!</v>
      </c>
      <c r="K108" s="310">
        <f>I108+K70</f>
        <v>0</v>
      </c>
      <c r="L108" s="305" t="e">
        <f>K108/$B$12</f>
        <v>#DIV/0!</v>
      </c>
      <c r="M108" s="310">
        <f>K108+M70</f>
        <v>0</v>
      </c>
      <c r="N108" s="305" t="e">
        <f>M108/$B$12</f>
        <v>#DIV/0!</v>
      </c>
    </row>
    <row r="109" spans="1:14" s="264" customFormat="1" ht="12.75" customHeight="1">
      <c r="A109" s="265" t="s">
        <v>257</v>
      </c>
      <c r="B109" s="285"/>
      <c r="C109" s="266"/>
      <c r="D109" s="292"/>
      <c r="E109" s="285"/>
      <c r="F109" s="266"/>
      <c r="G109" s="285"/>
      <c r="H109" s="266"/>
      <c r="I109" s="285"/>
      <c r="J109" s="266"/>
      <c r="K109" s="285"/>
      <c r="L109" s="266"/>
      <c r="M109" s="285"/>
      <c r="N109" s="266"/>
    </row>
    <row r="110" spans="1:14" s="264" customFormat="1" ht="12.75" customHeight="1">
      <c r="A110" s="267" t="s">
        <v>221</v>
      </c>
      <c r="B110" s="310">
        <f>B98+B44</f>
        <v>0</v>
      </c>
      <c r="C110" s="305" t="e">
        <f t="shared" ref="C110:C119" si="18">B110/B$12</f>
        <v>#DIV/0!</v>
      </c>
      <c r="D110" s="269"/>
      <c r="E110" s="310">
        <f>E98+E44</f>
        <v>0</v>
      </c>
      <c r="F110" s="305" t="e">
        <f t="shared" ref="F110:H119" si="19">E110/E$12</f>
        <v>#DIV/0!</v>
      </c>
      <c r="G110" s="310">
        <f>G98+G44</f>
        <v>0</v>
      </c>
      <c r="H110" s="305" t="e">
        <f t="shared" ref="H110:H119" si="20">G110/G$12</f>
        <v>#DIV/0!</v>
      </c>
      <c r="I110" s="310">
        <f>I98+I44</f>
        <v>0</v>
      </c>
      <c r="J110" s="305" t="e">
        <f t="shared" ref="J110:J119" si="21">I110/I$12</f>
        <v>#DIV/0!</v>
      </c>
      <c r="K110" s="310">
        <f>K98+K44</f>
        <v>0</v>
      </c>
      <c r="L110" s="305" t="e">
        <f t="shared" ref="L110:L119" si="22">K110/K$12</f>
        <v>#DIV/0!</v>
      </c>
      <c r="M110" s="310">
        <f>M98+M44</f>
        <v>0</v>
      </c>
      <c r="N110" s="305" t="e">
        <f t="shared" ref="N110:N119" si="23">M110/M$12</f>
        <v>#DIV/0!</v>
      </c>
    </row>
    <row r="111" spans="1:14" s="264" customFormat="1" ht="12.75" customHeight="1">
      <c r="A111" s="293" t="s">
        <v>258</v>
      </c>
      <c r="B111" s="311">
        <f>B70+B110</f>
        <v>0</v>
      </c>
      <c r="C111" s="312" t="e">
        <f t="shared" si="18"/>
        <v>#DIV/0!</v>
      </c>
      <c r="D111" s="295"/>
      <c r="E111" s="311">
        <f>E70+E110</f>
        <v>0</v>
      </c>
      <c r="F111" s="312" t="e">
        <f t="shared" si="19"/>
        <v>#DIV/0!</v>
      </c>
      <c r="G111" s="311">
        <f>G70+G110</f>
        <v>0</v>
      </c>
      <c r="H111" s="312" t="e">
        <f t="shared" si="20"/>
        <v>#DIV/0!</v>
      </c>
      <c r="I111" s="311">
        <f>I70+I110</f>
        <v>0</v>
      </c>
      <c r="J111" s="312" t="e">
        <f t="shared" si="21"/>
        <v>#DIV/0!</v>
      </c>
      <c r="K111" s="311">
        <f>K70+K110</f>
        <v>0</v>
      </c>
      <c r="L111" s="312" t="e">
        <f t="shared" si="22"/>
        <v>#DIV/0!</v>
      </c>
      <c r="M111" s="311">
        <f>M70+M110</f>
        <v>0</v>
      </c>
      <c r="N111" s="312" t="e">
        <f t="shared" si="23"/>
        <v>#DIV/0!</v>
      </c>
    </row>
    <row r="112" spans="1:14" s="264" customFormat="1" ht="12.75" customHeight="1">
      <c r="A112" s="267" t="s">
        <v>233</v>
      </c>
      <c r="B112" s="274"/>
      <c r="C112" s="305" t="e">
        <f t="shared" si="18"/>
        <v>#DIV/0!</v>
      </c>
      <c r="D112" s="269"/>
      <c r="E112" s="274"/>
      <c r="F112" s="305" t="e">
        <f t="shared" si="19"/>
        <v>#DIV/0!</v>
      </c>
      <c r="G112" s="274"/>
      <c r="H112" s="305" t="e">
        <f t="shared" si="20"/>
        <v>#DIV/0!</v>
      </c>
      <c r="I112" s="274"/>
      <c r="J112" s="305" t="e">
        <f t="shared" si="21"/>
        <v>#DIV/0!</v>
      </c>
      <c r="K112" s="274"/>
      <c r="L112" s="305" t="e">
        <f t="shared" si="22"/>
        <v>#DIV/0!</v>
      </c>
      <c r="M112" s="274"/>
      <c r="N112" s="305" t="e">
        <f t="shared" si="23"/>
        <v>#DIV/0!</v>
      </c>
    </row>
    <row r="113" spans="1:14" s="264" customFormat="1" ht="12.75" customHeight="1">
      <c r="A113" s="267" t="s">
        <v>234</v>
      </c>
      <c r="B113" s="274"/>
      <c r="C113" s="305" t="e">
        <f t="shared" si="18"/>
        <v>#DIV/0!</v>
      </c>
      <c r="D113" s="269"/>
      <c r="E113" s="274"/>
      <c r="F113" s="305" t="e">
        <f t="shared" si="19"/>
        <v>#DIV/0!</v>
      </c>
      <c r="G113" s="274"/>
      <c r="H113" s="305" t="e">
        <f t="shared" si="20"/>
        <v>#DIV/0!</v>
      </c>
      <c r="I113" s="274"/>
      <c r="J113" s="305" t="e">
        <f t="shared" si="21"/>
        <v>#DIV/0!</v>
      </c>
      <c r="K113" s="274"/>
      <c r="L113" s="305" t="e">
        <f t="shared" si="22"/>
        <v>#DIV/0!</v>
      </c>
      <c r="M113" s="274"/>
      <c r="N113" s="305" t="e">
        <f t="shared" si="23"/>
        <v>#DIV/0!</v>
      </c>
    </row>
    <row r="114" spans="1:14" s="264" customFormat="1" ht="12.75" customHeight="1">
      <c r="A114" s="293" t="s">
        <v>292</v>
      </c>
      <c r="B114" s="311">
        <f>SUM(B112:B113)</f>
        <v>0</v>
      </c>
      <c r="C114" s="312" t="e">
        <f t="shared" si="18"/>
        <v>#DIV/0!</v>
      </c>
      <c r="D114" s="295"/>
      <c r="E114" s="311">
        <f>SUM(E112:E113)</f>
        <v>0</v>
      </c>
      <c r="F114" s="312" t="e">
        <f t="shared" si="19"/>
        <v>#DIV/0!</v>
      </c>
      <c r="G114" s="311">
        <f>SUM(G112:G113)</f>
        <v>0</v>
      </c>
      <c r="H114" s="312" t="e">
        <f t="shared" si="19"/>
        <v>#DIV/0!</v>
      </c>
      <c r="I114" s="311">
        <f>SUM(I112:I113)</f>
        <v>0</v>
      </c>
      <c r="J114" s="312" t="e">
        <f>I114/I$12</f>
        <v>#DIV/0!</v>
      </c>
      <c r="K114" s="311">
        <f>SUM(K112:K113)</f>
        <v>0</v>
      </c>
      <c r="L114" s="312" t="e">
        <f>K114/K$12</f>
        <v>#DIV/0!</v>
      </c>
      <c r="M114" s="311">
        <f>SUM(M112:M113)</f>
        <v>0</v>
      </c>
      <c r="N114" s="312" t="e">
        <f>M114/M$12</f>
        <v>#DIV/0!</v>
      </c>
    </row>
    <row r="115" spans="1:14" s="264" customFormat="1" ht="12.75" customHeight="1">
      <c r="A115" s="267" t="s">
        <v>235</v>
      </c>
      <c r="B115" s="274"/>
      <c r="C115" s="305" t="e">
        <f t="shared" si="18"/>
        <v>#DIV/0!</v>
      </c>
      <c r="D115" s="269"/>
      <c r="E115" s="274"/>
      <c r="F115" s="305" t="e">
        <f t="shared" si="19"/>
        <v>#DIV/0!</v>
      </c>
      <c r="G115" s="274"/>
      <c r="H115" s="305" t="e">
        <f t="shared" si="19"/>
        <v>#DIV/0!</v>
      </c>
      <c r="I115" s="274"/>
      <c r="J115" s="305" t="e">
        <f>I115/I$12</f>
        <v>#DIV/0!</v>
      </c>
      <c r="K115" s="274"/>
      <c r="L115" s="305" t="e">
        <f>K115/K$12</f>
        <v>#DIV/0!</v>
      </c>
      <c r="M115" s="274"/>
      <c r="N115" s="305" t="e">
        <f>M115/M$12</f>
        <v>#DIV/0!</v>
      </c>
    </row>
    <row r="116" spans="1:14" s="264" customFormat="1" ht="12.75" customHeight="1">
      <c r="A116" s="267" t="s">
        <v>261</v>
      </c>
      <c r="B116" s="274"/>
      <c r="C116" s="305" t="e">
        <f t="shared" si="18"/>
        <v>#DIV/0!</v>
      </c>
      <c r="D116" s="269"/>
      <c r="E116" s="274"/>
      <c r="F116" s="305" t="e">
        <f t="shared" si="19"/>
        <v>#DIV/0!</v>
      </c>
      <c r="G116" s="274"/>
      <c r="H116" s="305" t="e">
        <f t="shared" si="19"/>
        <v>#DIV/0!</v>
      </c>
      <c r="I116" s="274"/>
      <c r="J116" s="305" t="e">
        <f>I116/I$12</f>
        <v>#DIV/0!</v>
      </c>
      <c r="K116" s="274"/>
      <c r="L116" s="305" t="e">
        <f>K116/K$12</f>
        <v>#DIV/0!</v>
      </c>
      <c r="M116" s="274"/>
      <c r="N116" s="305" t="e">
        <f>M116/M$12</f>
        <v>#DIV/0!</v>
      </c>
    </row>
    <row r="117" spans="1:14" s="264" customFormat="1" ht="12.75" customHeight="1">
      <c r="A117" s="267" t="s">
        <v>263</v>
      </c>
      <c r="B117" s="274"/>
      <c r="C117" s="305" t="e">
        <f t="shared" si="18"/>
        <v>#DIV/0!</v>
      </c>
      <c r="D117" s="269"/>
      <c r="E117" s="274"/>
      <c r="F117" s="305" t="e">
        <f t="shared" si="19"/>
        <v>#DIV/0!</v>
      </c>
      <c r="G117" s="274"/>
      <c r="H117" s="305" t="e">
        <f t="shared" si="19"/>
        <v>#DIV/0!</v>
      </c>
      <c r="I117" s="274"/>
      <c r="J117" s="305" t="e">
        <f>I117/I$12</f>
        <v>#DIV/0!</v>
      </c>
      <c r="K117" s="274"/>
      <c r="L117" s="305" t="e">
        <f>K117/K$12</f>
        <v>#DIV/0!</v>
      </c>
      <c r="M117" s="274"/>
      <c r="N117" s="305" t="e">
        <f>M117/M$12</f>
        <v>#DIV/0!</v>
      </c>
    </row>
    <row r="118" spans="1:14" s="264" customFormat="1" ht="12.75" customHeight="1">
      <c r="A118" s="293" t="s">
        <v>264</v>
      </c>
      <c r="B118" s="311">
        <f>B111-B114+B115+B116+B117</f>
        <v>0</v>
      </c>
      <c r="C118" s="312" t="e">
        <f t="shared" si="18"/>
        <v>#DIV/0!</v>
      </c>
      <c r="D118" s="295"/>
      <c r="E118" s="311">
        <f>E111-E114+E115+E116+E117</f>
        <v>0</v>
      </c>
      <c r="F118" s="312" t="e">
        <f t="shared" si="19"/>
        <v>#DIV/0!</v>
      </c>
      <c r="G118" s="311">
        <f>G111-G114+G115+G116+G117</f>
        <v>0</v>
      </c>
      <c r="H118" s="312" t="e">
        <f t="shared" si="19"/>
        <v>#DIV/0!</v>
      </c>
      <c r="I118" s="311">
        <f>I111-I114+I115+I116+I117</f>
        <v>0</v>
      </c>
      <c r="J118" s="312" t="e">
        <f>I118/I$12</f>
        <v>#DIV/0!</v>
      </c>
      <c r="K118" s="311">
        <f>K111-K114+K115+K116+K117</f>
        <v>0</v>
      </c>
      <c r="L118" s="312" t="e">
        <f>K118/K$12</f>
        <v>#DIV/0!</v>
      </c>
      <c r="M118" s="311">
        <f>M111-M114+M115+M116+M117</f>
        <v>0</v>
      </c>
      <c r="N118" s="312" t="e">
        <f>M118/M$12</f>
        <v>#DIV/0!</v>
      </c>
    </row>
    <row r="119" spans="1:14" s="264" customFormat="1" ht="12.75" customHeight="1">
      <c r="A119" s="313" t="s">
        <v>265</v>
      </c>
      <c r="B119" s="317"/>
      <c r="C119" s="314" t="e">
        <f t="shared" si="18"/>
        <v>#DIV/0!</v>
      </c>
      <c r="D119" s="315"/>
      <c r="E119" s="316">
        <f>B119+E118</f>
        <v>0</v>
      </c>
      <c r="F119" s="314" t="e">
        <f t="shared" si="19"/>
        <v>#DIV/0!</v>
      </c>
      <c r="G119" s="316">
        <f>E119+G118</f>
        <v>0</v>
      </c>
      <c r="H119" s="314" t="e">
        <f t="shared" si="20"/>
        <v>#DIV/0!</v>
      </c>
      <c r="I119" s="316">
        <f>G119+I118</f>
        <v>0</v>
      </c>
      <c r="J119" s="314" t="e">
        <f t="shared" si="21"/>
        <v>#DIV/0!</v>
      </c>
      <c r="K119" s="316">
        <f>I119+K118</f>
        <v>0</v>
      </c>
      <c r="L119" s="314" t="e">
        <f t="shared" si="22"/>
        <v>#DIV/0!</v>
      </c>
      <c r="M119" s="316">
        <f>K119+M118</f>
        <v>0</v>
      </c>
      <c r="N119" s="314" t="e">
        <f t="shared" si="23"/>
        <v>#DIV/0!</v>
      </c>
    </row>
    <row r="120" spans="1:14" s="281" customFormat="1" ht="12.75" customHeight="1">
      <c r="B120" s="282"/>
      <c r="C120" s="283"/>
      <c r="D120" s="284"/>
      <c r="E120" s="282"/>
      <c r="F120" s="282"/>
      <c r="G120" s="282"/>
      <c r="H120" s="282"/>
      <c r="I120" s="282"/>
      <c r="J120" s="282"/>
      <c r="K120" s="282"/>
      <c r="L120" s="282"/>
      <c r="M120" s="282"/>
      <c r="N120" s="282"/>
    </row>
    <row r="121" spans="1:14" s="281" customFormat="1" ht="12.75" customHeight="1">
      <c r="B121" s="282"/>
      <c r="C121" s="283"/>
      <c r="D121" s="284"/>
      <c r="E121" s="282"/>
      <c r="F121" s="282"/>
      <c r="G121" s="282"/>
      <c r="H121" s="282"/>
      <c r="I121" s="282"/>
      <c r="J121" s="282"/>
      <c r="K121" s="282"/>
      <c r="L121" s="282"/>
      <c r="M121" s="282"/>
      <c r="N121" s="282"/>
    </row>
    <row r="122" spans="1:14" s="281" customFormat="1" ht="12.75" customHeight="1">
      <c r="B122" s="282"/>
      <c r="C122" s="283"/>
      <c r="D122" s="284"/>
      <c r="E122" s="282"/>
      <c r="F122" s="282"/>
      <c r="G122" s="282"/>
      <c r="H122" s="282"/>
      <c r="I122" s="282"/>
      <c r="J122" s="282"/>
      <c r="K122" s="282"/>
      <c r="L122" s="282"/>
      <c r="M122" s="282"/>
      <c r="N122" s="282"/>
    </row>
    <row r="123" spans="1:14" s="281" customFormat="1" ht="12.75" customHeight="1">
      <c r="B123" s="282"/>
      <c r="C123" s="283"/>
      <c r="D123" s="284"/>
      <c r="E123" s="282"/>
      <c r="F123" s="282"/>
      <c r="G123" s="282"/>
      <c r="H123" s="282"/>
      <c r="I123" s="282"/>
      <c r="J123" s="282"/>
      <c r="K123" s="282"/>
      <c r="L123" s="282"/>
      <c r="M123" s="282"/>
      <c r="N123" s="282"/>
    </row>
    <row r="124" spans="1:14" s="281" customFormat="1" ht="12.75" customHeight="1">
      <c r="B124" s="282"/>
      <c r="C124" s="283"/>
      <c r="D124" s="284"/>
      <c r="E124" s="282"/>
      <c r="F124" s="282"/>
      <c r="G124" s="282"/>
      <c r="H124" s="282"/>
      <c r="I124" s="282"/>
      <c r="J124" s="282"/>
      <c r="K124" s="282"/>
      <c r="L124" s="282"/>
      <c r="M124" s="282"/>
      <c r="N124" s="282"/>
    </row>
    <row r="125" spans="1:14" s="281" customFormat="1" ht="12.75" customHeight="1">
      <c r="B125" s="282"/>
      <c r="C125" s="283"/>
      <c r="D125" s="284"/>
      <c r="E125" s="282"/>
      <c r="F125" s="282"/>
      <c r="G125" s="282"/>
      <c r="H125" s="282"/>
      <c r="I125" s="282"/>
      <c r="J125" s="282"/>
      <c r="K125" s="282"/>
      <c r="L125" s="282"/>
      <c r="M125" s="282"/>
      <c r="N125" s="282"/>
    </row>
    <row r="126" spans="1:14" s="281" customFormat="1" ht="12.75" customHeight="1">
      <c r="B126" s="282"/>
      <c r="C126" s="283"/>
      <c r="D126" s="284"/>
      <c r="E126" s="282"/>
      <c r="F126" s="282"/>
      <c r="G126" s="282"/>
      <c r="H126" s="282"/>
      <c r="I126" s="282"/>
      <c r="J126" s="282"/>
      <c r="K126" s="282"/>
      <c r="L126" s="282"/>
      <c r="M126" s="282"/>
      <c r="N126" s="282"/>
    </row>
    <row r="127" spans="1:14" s="281" customFormat="1" ht="12.75" customHeight="1">
      <c r="B127" s="282"/>
      <c r="C127" s="283"/>
      <c r="D127" s="284"/>
      <c r="E127" s="282"/>
      <c r="F127" s="282"/>
      <c r="G127" s="282"/>
      <c r="H127" s="282"/>
      <c r="I127" s="282"/>
      <c r="J127" s="282"/>
      <c r="K127" s="282"/>
      <c r="L127" s="282"/>
      <c r="M127" s="282"/>
      <c r="N127" s="282"/>
    </row>
    <row r="128" spans="1:14" s="281" customFormat="1" ht="12.75" customHeight="1">
      <c r="B128" s="282"/>
      <c r="C128" s="283"/>
      <c r="D128" s="284"/>
      <c r="E128" s="282"/>
      <c r="F128" s="282"/>
      <c r="G128" s="282"/>
      <c r="H128" s="282"/>
      <c r="I128" s="282"/>
      <c r="J128" s="282"/>
      <c r="K128" s="282"/>
      <c r="L128" s="282"/>
      <c r="M128" s="282"/>
      <c r="N128" s="282"/>
    </row>
    <row r="129" spans="2:14" s="281" customFormat="1" ht="12.75" customHeight="1">
      <c r="B129" s="282"/>
      <c r="C129" s="283"/>
      <c r="D129" s="284"/>
      <c r="E129" s="282"/>
      <c r="F129" s="282"/>
      <c r="G129" s="282"/>
      <c r="H129" s="282"/>
      <c r="I129" s="282"/>
      <c r="J129" s="282"/>
      <c r="K129" s="282"/>
      <c r="L129" s="282"/>
      <c r="M129" s="282"/>
      <c r="N129" s="282"/>
    </row>
    <row r="130" spans="2:14" s="281" customFormat="1" ht="12.75" customHeight="1">
      <c r="B130" s="282"/>
      <c r="C130" s="283"/>
      <c r="D130" s="284"/>
      <c r="E130" s="282"/>
      <c r="F130" s="282"/>
      <c r="G130" s="282"/>
      <c r="H130" s="282"/>
      <c r="I130" s="282"/>
      <c r="J130" s="282"/>
      <c r="K130" s="282"/>
      <c r="L130" s="282"/>
      <c r="M130" s="282"/>
      <c r="N130" s="282"/>
    </row>
    <row r="131" spans="2:14" s="281" customFormat="1" ht="12.75" customHeight="1">
      <c r="B131" s="282"/>
      <c r="C131" s="283"/>
      <c r="D131" s="284"/>
      <c r="E131" s="282"/>
      <c r="F131" s="282"/>
      <c r="G131" s="282"/>
      <c r="H131" s="282"/>
      <c r="I131" s="282"/>
      <c r="J131" s="282"/>
      <c r="K131" s="282"/>
      <c r="L131" s="282"/>
      <c r="M131" s="282"/>
      <c r="N131" s="282"/>
    </row>
    <row r="132" spans="2:14" s="281" customFormat="1" ht="12.75" customHeight="1">
      <c r="B132" s="282"/>
      <c r="C132" s="283"/>
      <c r="D132" s="284"/>
      <c r="E132" s="282"/>
      <c r="F132" s="282"/>
      <c r="G132" s="282"/>
      <c r="H132" s="282"/>
      <c r="I132" s="282"/>
      <c r="J132" s="282"/>
      <c r="K132" s="282"/>
      <c r="L132" s="282"/>
      <c r="M132" s="282"/>
      <c r="N132" s="282"/>
    </row>
    <row r="133" spans="2:14" s="281" customFormat="1" ht="12.75" customHeight="1">
      <c r="B133" s="282"/>
      <c r="C133" s="283"/>
      <c r="D133" s="284"/>
      <c r="E133" s="282"/>
      <c r="F133" s="282"/>
      <c r="G133" s="282"/>
      <c r="H133" s="282"/>
      <c r="I133" s="282"/>
      <c r="J133" s="282"/>
      <c r="K133" s="282"/>
      <c r="L133" s="282"/>
      <c r="M133" s="282"/>
      <c r="N133" s="282"/>
    </row>
    <row r="134" spans="2:14" s="281" customFormat="1" ht="12.75" customHeight="1">
      <c r="B134" s="282"/>
      <c r="C134" s="283"/>
      <c r="D134" s="284"/>
      <c r="E134" s="282"/>
      <c r="F134" s="282"/>
      <c r="G134" s="282"/>
      <c r="H134" s="282"/>
      <c r="I134" s="282"/>
      <c r="J134" s="282"/>
      <c r="K134" s="282"/>
      <c r="L134" s="282"/>
      <c r="M134" s="282"/>
      <c r="N134" s="282"/>
    </row>
    <row r="135" spans="2:14" s="281" customFormat="1" ht="12.75" customHeight="1">
      <c r="B135" s="282"/>
      <c r="C135" s="283"/>
      <c r="D135" s="284"/>
      <c r="E135" s="282"/>
      <c r="F135" s="282"/>
      <c r="G135" s="282"/>
      <c r="H135" s="282"/>
      <c r="I135" s="282"/>
      <c r="J135" s="282"/>
      <c r="K135" s="282"/>
      <c r="L135" s="282"/>
      <c r="M135" s="282"/>
      <c r="N135" s="282"/>
    </row>
    <row r="136" spans="2:14" s="281" customFormat="1" ht="12.75" customHeight="1">
      <c r="B136" s="282"/>
      <c r="C136" s="283"/>
      <c r="D136" s="284"/>
      <c r="E136" s="282"/>
      <c r="F136" s="282"/>
      <c r="G136" s="282"/>
      <c r="H136" s="282"/>
      <c r="I136" s="282"/>
      <c r="J136" s="282"/>
      <c r="K136" s="282"/>
      <c r="L136" s="282"/>
      <c r="M136" s="282"/>
      <c r="N136" s="282"/>
    </row>
    <row r="137" spans="2:14" s="281" customFormat="1" ht="12.75" customHeight="1">
      <c r="B137" s="282"/>
      <c r="C137" s="283"/>
      <c r="D137" s="284"/>
      <c r="E137" s="282"/>
      <c r="F137" s="282"/>
      <c r="G137" s="282"/>
      <c r="H137" s="282"/>
      <c r="I137" s="282"/>
      <c r="J137" s="282"/>
      <c r="K137" s="282"/>
      <c r="L137" s="282"/>
      <c r="M137" s="282"/>
      <c r="N137" s="282"/>
    </row>
    <row r="138" spans="2:14" s="281" customFormat="1" ht="12.75" customHeight="1">
      <c r="B138" s="282"/>
      <c r="C138" s="283"/>
      <c r="D138" s="284"/>
      <c r="E138" s="282"/>
      <c r="F138" s="282"/>
      <c r="G138" s="282"/>
      <c r="H138" s="282"/>
      <c r="I138" s="282"/>
      <c r="J138" s="282"/>
      <c r="K138" s="282"/>
      <c r="L138" s="282"/>
      <c r="M138" s="282"/>
      <c r="N138" s="282"/>
    </row>
    <row r="139" spans="2:14" s="281" customFormat="1" ht="12.75" customHeight="1">
      <c r="B139" s="282"/>
      <c r="C139" s="283"/>
      <c r="D139" s="284"/>
      <c r="E139" s="282"/>
      <c r="F139" s="282"/>
      <c r="G139" s="282"/>
      <c r="H139" s="282"/>
      <c r="I139" s="282"/>
      <c r="J139" s="282"/>
      <c r="K139" s="282"/>
      <c r="L139" s="282"/>
      <c r="M139" s="282"/>
      <c r="N139" s="282"/>
    </row>
    <row r="140" spans="2:14" s="281" customFormat="1" ht="12.75" customHeight="1">
      <c r="B140" s="282"/>
      <c r="C140" s="283"/>
      <c r="D140" s="284"/>
      <c r="E140" s="282"/>
      <c r="F140" s="282"/>
      <c r="G140" s="282"/>
      <c r="H140" s="282"/>
      <c r="I140" s="282"/>
      <c r="J140" s="282"/>
      <c r="K140" s="282"/>
      <c r="L140" s="282"/>
      <c r="M140" s="282"/>
      <c r="N140" s="282"/>
    </row>
    <row r="141" spans="2:14" s="281" customFormat="1" ht="12.75" customHeight="1">
      <c r="B141" s="282"/>
      <c r="C141" s="283"/>
      <c r="D141" s="284"/>
      <c r="E141" s="282"/>
      <c r="F141" s="282"/>
      <c r="G141" s="282"/>
      <c r="H141" s="282"/>
      <c r="I141" s="282"/>
      <c r="J141" s="282"/>
      <c r="K141" s="282"/>
      <c r="L141" s="282"/>
      <c r="M141" s="282"/>
      <c r="N141" s="282"/>
    </row>
    <row r="142" spans="2:14" s="281" customFormat="1" ht="12.75" customHeight="1">
      <c r="B142" s="282"/>
      <c r="C142" s="283"/>
      <c r="D142" s="284"/>
      <c r="E142" s="282"/>
      <c r="F142" s="282"/>
      <c r="G142" s="282"/>
      <c r="H142" s="282"/>
      <c r="I142" s="282"/>
      <c r="J142" s="282"/>
      <c r="K142" s="282"/>
      <c r="L142" s="282"/>
      <c r="M142" s="282"/>
      <c r="N142" s="282"/>
    </row>
    <row r="143" spans="2:14" s="281" customFormat="1" ht="12.75" customHeight="1">
      <c r="B143" s="282"/>
      <c r="C143" s="283"/>
      <c r="D143" s="284"/>
      <c r="E143" s="282"/>
      <c r="F143" s="282"/>
      <c r="G143" s="282"/>
      <c r="H143" s="282"/>
      <c r="I143" s="282"/>
      <c r="J143" s="282"/>
      <c r="K143" s="282"/>
      <c r="L143" s="282"/>
      <c r="M143" s="282"/>
      <c r="N143" s="282"/>
    </row>
    <row r="144" spans="2:14" s="281" customFormat="1" ht="12.75" customHeight="1">
      <c r="B144" s="282"/>
      <c r="C144" s="283"/>
      <c r="D144" s="284"/>
      <c r="E144" s="282"/>
      <c r="F144" s="282"/>
      <c r="G144" s="282"/>
      <c r="H144" s="282"/>
      <c r="I144" s="282"/>
      <c r="J144" s="282"/>
      <c r="K144" s="282"/>
      <c r="L144" s="282"/>
      <c r="M144" s="282"/>
      <c r="N144" s="282"/>
    </row>
    <row r="145" spans="2:14" s="281" customFormat="1" ht="12.75" customHeight="1">
      <c r="B145" s="282"/>
      <c r="C145" s="283"/>
      <c r="D145" s="284"/>
      <c r="E145" s="282"/>
      <c r="F145" s="282"/>
      <c r="G145" s="282"/>
      <c r="H145" s="282"/>
      <c r="I145" s="282"/>
      <c r="J145" s="282"/>
      <c r="K145" s="282"/>
      <c r="L145" s="282"/>
      <c r="M145" s="282"/>
      <c r="N145" s="282"/>
    </row>
    <row r="146" spans="2:14" s="264" customFormat="1" ht="12.75" customHeight="1">
      <c r="D146" s="296"/>
    </row>
    <row r="147" spans="2:14" s="264" customFormat="1" ht="12.75" customHeight="1">
      <c r="D147" s="296"/>
    </row>
    <row r="148" spans="2:14" ht="12.75" customHeight="1">
      <c r="D148" s="297"/>
      <c r="E148" s="257"/>
    </row>
    <row r="149" spans="2:14" ht="12.75" customHeight="1">
      <c r="D149" s="297"/>
      <c r="E149" s="257"/>
    </row>
    <row r="150" spans="2:14" ht="12.75" customHeight="1">
      <c r="D150" s="297"/>
      <c r="E150" s="257"/>
    </row>
    <row r="151" spans="2:14" ht="12.75" customHeight="1">
      <c r="D151" s="297"/>
      <c r="E151" s="257"/>
    </row>
    <row r="152" spans="2:14" ht="12.75" customHeight="1"/>
    <row r="153" spans="2:14" ht="12.75" customHeight="1"/>
    <row r="154" spans="2:14" ht="12.75" customHeight="1"/>
    <row r="155" spans="2:14" ht="12.75" customHeight="1"/>
    <row r="156" spans="2:14" ht="12.75" customHeight="1"/>
    <row r="157" spans="2:14" ht="12.75" customHeight="1"/>
    <row r="158" spans="2:14" ht="12.75" customHeight="1"/>
    <row r="159" spans="2:14" ht="12.75" customHeight="1"/>
    <row r="160" spans="2:14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</sheetData>
  <sheetProtection sheet="1" objects="1" scenarios="1"/>
  <mergeCells count="27">
    <mergeCell ref="B1:L1"/>
    <mergeCell ref="A74:A75"/>
    <mergeCell ref="B74:C74"/>
    <mergeCell ref="E74:F74"/>
    <mergeCell ref="G74:H74"/>
    <mergeCell ref="I74:J74"/>
    <mergeCell ref="K74:L74"/>
    <mergeCell ref="D5:D6"/>
    <mergeCell ref="A106:A107"/>
    <mergeCell ref="B106:C106"/>
    <mergeCell ref="K5:L5"/>
    <mergeCell ref="M5:N5"/>
    <mergeCell ref="D106:D107"/>
    <mergeCell ref="E106:F106"/>
    <mergeCell ref="G106:H106"/>
    <mergeCell ref="I106:J106"/>
    <mergeCell ref="A5:A6"/>
    <mergeCell ref="K106:L106"/>
    <mergeCell ref="M106:N106"/>
    <mergeCell ref="M74:N74"/>
    <mergeCell ref="D74:D75"/>
    <mergeCell ref="M2:N2"/>
    <mergeCell ref="M3:N3"/>
    <mergeCell ref="B5:C5"/>
    <mergeCell ref="G5:H5"/>
    <mergeCell ref="I5:J5"/>
    <mergeCell ref="E5:F5"/>
  </mergeCells>
  <phoneticPr fontId="2"/>
  <printOptions horizontalCentered="1" verticalCentered="1"/>
  <pageMargins left="0.39370078740157483" right="0.19685039370078741" top="0.51181102362204722" bottom="0" header="0.31496062992125984" footer="0"/>
  <pageSetup paperSize="9" scale="97" orientation="portrait" r:id="rId1"/>
  <headerFooter alignWithMargins="0">
    <oddHeader>&amp;RVer．R1.07</oddHeader>
    <oddFooter>&amp;L&amp;8しずおか焼津信用金庫&amp;C&amp;P</oddFooter>
  </headerFooter>
  <rowBreaks count="1" manualBreakCount="1">
    <brk id="73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showZeros="0" workbookViewId="0"/>
  </sheetViews>
  <sheetFormatPr defaultRowHeight="13.5"/>
  <cols>
    <col min="1" max="1" width="3" customWidth="1"/>
    <col min="2" max="2" width="4.75" style="8" bestFit="1" customWidth="1"/>
    <col min="3" max="3" width="4.375" customWidth="1"/>
    <col min="4" max="4" width="8" bestFit="1" customWidth="1"/>
    <col min="5" max="5" width="8.375" customWidth="1"/>
    <col min="6" max="6" width="7.25" customWidth="1"/>
    <col min="7" max="7" width="7.5" customWidth="1"/>
    <col min="8" max="8" width="7.5" hidden="1" customWidth="1"/>
    <col min="9" max="9" width="5.625" customWidth="1"/>
    <col min="10" max="11" width="6.25" style="8" customWidth="1"/>
    <col min="12" max="14" width="9.375" customWidth="1"/>
    <col min="15" max="15" width="3.625" style="7" customWidth="1"/>
    <col min="16" max="16" width="3.625" style="24" customWidth="1"/>
  </cols>
  <sheetData>
    <row r="1" spans="1:16" s="14" customFormat="1" ht="18.75">
      <c r="A1" s="12" t="s">
        <v>46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26"/>
      <c r="P1" s="15"/>
    </row>
    <row r="2" spans="1:16" s="14" customFormat="1" ht="24" customHeight="1">
      <c r="A2" s="16"/>
      <c r="B2" s="16"/>
      <c r="C2" s="92" t="s">
        <v>23</v>
      </c>
      <c r="D2" s="105">
        <f>①計画表紙!D35</f>
        <v>0</v>
      </c>
      <c r="E2" s="16"/>
      <c r="J2" s="16"/>
      <c r="K2" s="16"/>
      <c r="O2" s="66"/>
      <c r="P2" s="66" t="s">
        <v>24</v>
      </c>
    </row>
    <row r="3" spans="1:16" s="80" customFormat="1" ht="28.5" customHeight="1">
      <c r="A3" s="172" t="s">
        <v>25</v>
      </c>
      <c r="B3" s="172" t="s">
        <v>132</v>
      </c>
      <c r="C3" s="173" t="s">
        <v>47</v>
      </c>
      <c r="D3" s="174" t="s">
        <v>48</v>
      </c>
      <c r="E3" s="436" t="s">
        <v>133</v>
      </c>
      <c r="F3" s="436"/>
      <c r="G3" s="175" t="s">
        <v>49</v>
      </c>
      <c r="H3" s="172"/>
      <c r="I3" s="172" t="s">
        <v>43</v>
      </c>
      <c r="J3" s="172" t="s">
        <v>123</v>
      </c>
      <c r="K3" s="172" t="s">
        <v>124</v>
      </c>
      <c r="L3" s="450" t="s">
        <v>86</v>
      </c>
      <c r="M3" s="450"/>
      <c r="N3" s="450"/>
      <c r="O3" s="436" t="s">
        <v>151</v>
      </c>
      <c r="P3" s="450"/>
    </row>
    <row r="4" spans="1:16" s="97" customFormat="1" ht="30" customHeight="1">
      <c r="A4" s="94" t="s">
        <v>127</v>
      </c>
      <c r="B4" s="93" t="s">
        <v>121</v>
      </c>
      <c r="C4" s="90" t="s">
        <v>50</v>
      </c>
      <c r="D4" s="81" t="s">
        <v>51</v>
      </c>
      <c r="E4" s="458">
        <v>30000</v>
      </c>
      <c r="F4" s="459"/>
      <c r="G4" s="95">
        <v>0.03</v>
      </c>
      <c r="H4" s="96">
        <f>E4*G4</f>
        <v>900</v>
      </c>
      <c r="I4" s="167">
        <v>80</v>
      </c>
      <c r="J4" s="85"/>
      <c r="K4" s="85"/>
      <c r="L4" s="453" t="s">
        <v>126</v>
      </c>
      <c r="M4" s="453"/>
      <c r="N4" s="453"/>
      <c r="O4" s="451"/>
      <c r="P4" s="452"/>
    </row>
    <row r="5" spans="1:16" s="97" customFormat="1" ht="30" customHeight="1">
      <c r="A5" s="94" t="s">
        <v>128</v>
      </c>
      <c r="B5" s="93" t="s">
        <v>121</v>
      </c>
      <c r="C5" s="90" t="s">
        <v>120</v>
      </c>
      <c r="D5" s="81" t="s">
        <v>52</v>
      </c>
      <c r="E5" s="458">
        <v>60000</v>
      </c>
      <c r="F5" s="459"/>
      <c r="G5" s="95">
        <v>3.5000000000000003E-2</v>
      </c>
      <c r="H5" s="96"/>
      <c r="I5" s="167">
        <v>0</v>
      </c>
      <c r="J5" s="85"/>
      <c r="K5" s="85"/>
      <c r="L5" s="453" t="s">
        <v>125</v>
      </c>
      <c r="M5" s="453"/>
      <c r="N5" s="453"/>
      <c r="O5" s="451"/>
      <c r="P5" s="452"/>
    </row>
    <row r="6" spans="1:16" s="97" customFormat="1" ht="30" customHeight="1">
      <c r="A6" s="94" t="s">
        <v>129</v>
      </c>
      <c r="B6" s="98" t="s">
        <v>121</v>
      </c>
      <c r="C6" s="90" t="s">
        <v>50</v>
      </c>
      <c r="D6" s="81" t="s">
        <v>51</v>
      </c>
      <c r="E6" s="458">
        <v>5000</v>
      </c>
      <c r="F6" s="459"/>
      <c r="G6" s="99">
        <v>0.04</v>
      </c>
      <c r="H6" s="96">
        <f>E6*G6</f>
        <v>200</v>
      </c>
      <c r="I6" s="167">
        <v>30</v>
      </c>
      <c r="J6" s="85"/>
      <c r="K6" s="85"/>
      <c r="L6" s="453" t="s">
        <v>125</v>
      </c>
      <c r="M6" s="453"/>
      <c r="N6" s="453"/>
      <c r="O6" s="451"/>
      <c r="P6" s="452"/>
    </row>
    <row r="7" spans="1:16" s="97" customFormat="1" ht="30" customHeight="1" thickBot="1">
      <c r="A7" s="100" t="s">
        <v>130</v>
      </c>
      <c r="B7" s="84" t="s">
        <v>122</v>
      </c>
      <c r="C7" s="91" t="s">
        <v>50</v>
      </c>
      <c r="D7" s="83" t="s">
        <v>52</v>
      </c>
      <c r="E7" s="468">
        <v>140000</v>
      </c>
      <c r="F7" s="469"/>
      <c r="G7" s="101">
        <v>0.03</v>
      </c>
      <c r="H7" s="102">
        <f t="shared" ref="H7:H28" si="0">E7*G7</f>
        <v>4200</v>
      </c>
      <c r="I7" s="168">
        <v>100</v>
      </c>
      <c r="J7" s="86" t="s">
        <v>296</v>
      </c>
      <c r="K7" s="86" t="s">
        <v>297</v>
      </c>
      <c r="L7" s="467" t="s">
        <v>131</v>
      </c>
      <c r="M7" s="467"/>
      <c r="N7" s="467"/>
      <c r="O7" s="465">
        <f>I7-I6-I5-I4</f>
        <v>-10</v>
      </c>
      <c r="P7" s="466"/>
    </row>
    <row r="8" spans="1:16" s="82" customFormat="1" ht="30" customHeight="1" thickTop="1">
      <c r="A8" s="87">
        <v>1</v>
      </c>
      <c r="B8" s="149"/>
      <c r="C8" s="150"/>
      <c r="D8" s="151"/>
      <c r="E8" s="456"/>
      <c r="F8" s="457"/>
      <c r="G8" s="152"/>
      <c r="H8" s="153">
        <f t="shared" si="0"/>
        <v>0</v>
      </c>
      <c r="I8" s="169"/>
      <c r="J8" s="154"/>
      <c r="K8" s="154"/>
      <c r="L8" s="439"/>
      <c r="M8" s="439"/>
      <c r="N8" s="439"/>
      <c r="O8" s="454"/>
      <c r="P8" s="455"/>
    </row>
    <row r="9" spans="1:16" s="82" customFormat="1" ht="30" customHeight="1">
      <c r="A9" s="88">
        <v>2</v>
      </c>
      <c r="B9" s="155"/>
      <c r="C9" s="156"/>
      <c r="D9" s="157"/>
      <c r="E9" s="437"/>
      <c r="F9" s="438"/>
      <c r="G9" s="158"/>
      <c r="H9" s="159">
        <f t="shared" si="0"/>
        <v>0</v>
      </c>
      <c r="I9" s="170"/>
      <c r="J9" s="160"/>
      <c r="K9" s="160"/>
      <c r="L9" s="439"/>
      <c r="M9" s="439"/>
      <c r="N9" s="439"/>
      <c r="O9" s="440"/>
      <c r="P9" s="441"/>
    </row>
    <row r="10" spans="1:16" s="82" customFormat="1" ht="30" customHeight="1">
      <c r="A10" s="88">
        <v>3</v>
      </c>
      <c r="B10" s="155"/>
      <c r="C10" s="156"/>
      <c r="D10" s="157"/>
      <c r="E10" s="437"/>
      <c r="F10" s="438"/>
      <c r="G10" s="152"/>
      <c r="H10" s="159">
        <f t="shared" si="0"/>
        <v>0</v>
      </c>
      <c r="I10" s="170"/>
      <c r="J10" s="160"/>
      <c r="K10" s="160"/>
      <c r="L10" s="439"/>
      <c r="M10" s="439"/>
      <c r="N10" s="439"/>
      <c r="O10" s="440"/>
      <c r="P10" s="441"/>
    </row>
    <row r="11" spans="1:16" s="82" customFormat="1" ht="30" customHeight="1">
      <c r="A11" s="88">
        <v>4</v>
      </c>
      <c r="B11" s="155"/>
      <c r="C11" s="156"/>
      <c r="D11" s="157"/>
      <c r="E11" s="437"/>
      <c r="F11" s="438"/>
      <c r="G11" s="158"/>
      <c r="H11" s="159">
        <f t="shared" si="0"/>
        <v>0</v>
      </c>
      <c r="I11" s="170"/>
      <c r="J11" s="160"/>
      <c r="K11" s="160"/>
      <c r="L11" s="439"/>
      <c r="M11" s="439"/>
      <c r="N11" s="439"/>
      <c r="O11" s="440"/>
      <c r="P11" s="441"/>
    </row>
    <row r="12" spans="1:16" s="82" customFormat="1" ht="30" customHeight="1">
      <c r="A12" s="88">
        <v>5</v>
      </c>
      <c r="B12" s="155"/>
      <c r="C12" s="156"/>
      <c r="D12" s="157"/>
      <c r="E12" s="437"/>
      <c r="F12" s="438"/>
      <c r="G12" s="152"/>
      <c r="H12" s="159">
        <f t="shared" si="0"/>
        <v>0</v>
      </c>
      <c r="I12" s="170"/>
      <c r="J12" s="160"/>
      <c r="K12" s="160"/>
      <c r="L12" s="439"/>
      <c r="M12" s="439"/>
      <c r="N12" s="439"/>
      <c r="O12" s="440"/>
      <c r="P12" s="441"/>
    </row>
    <row r="13" spans="1:16" s="82" customFormat="1" ht="30" customHeight="1">
      <c r="A13" s="88">
        <v>6</v>
      </c>
      <c r="B13" s="155"/>
      <c r="C13" s="156"/>
      <c r="D13" s="157"/>
      <c r="E13" s="437"/>
      <c r="F13" s="438"/>
      <c r="G13" s="158"/>
      <c r="H13" s="159">
        <f t="shared" si="0"/>
        <v>0</v>
      </c>
      <c r="I13" s="170"/>
      <c r="J13" s="160"/>
      <c r="K13" s="160"/>
      <c r="L13" s="439"/>
      <c r="M13" s="439"/>
      <c r="N13" s="439"/>
      <c r="O13" s="440"/>
      <c r="P13" s="441"/>
    </row>
    <row r="14" spans="1:16" s="82" customFormat="1" ht="30" customHeight="1">
      <c r="A14" s="88">
        <v>7</v>
      </c>
      <c r="B14" s="155"/>
      <c r="C14" s="156"/>
      <c r="D14" s="157"/>
      <c r="E14" s="437"/>
      <c r="F14" s="438"/>
      <c r="G14" s="152"/>
      <c r="H14" s="159">
        <f t="shared" si="0"/>
        <v>0</v>
      </c>
      <c r="I14" s="170"/>
      <c r="J14" s="160"/>
      <c r="K14" s="160"/>
      <c r="L14" s="439"/>
      <c r="M14" s="439"/>
      <c r="N14" s="439"/>
      <c r="O14" s="440"/>
      <c r="P14" s="441"/>
    </row>
    <row r="15" spans="1:16" s="82" customFormat="1" ht="30" customHeight="1">
      <c r="A15" s="88">
        <v>8</v>
      </c>
      <c r="B15" s="155"/>
      <c r="C15" s="156"/>
      <c r="D15" s="157"/>
      <c r="E15" s="437"/>
      <c r="F15" s="438"/>
      <c r="G15" s="158"/>
      <c r="H15" s="159">
        <f t="shared" si="0"/>
        <v>0</v>
      </c>
      <c r="I15" s="170"/>
      <c r="J15" s="160"/>
      <c r="K15" s="160"/>
      <c r="L15" s="439"/>
      <c r="M15" s="439"/>
      <c r="N15" s="439"/>
      <c r="O15" s="440"/>
      <c r="P15" s="441"/>
    </row>
    <row r="16" spans="1:16" s="82" customFormat="1" ht="30" customHeight="1">
      <c r="A16" s="88">
        <v>9</v>
      </c>
      <c r="B16" s="155"/>
      <c r="C16" s="156"/>
      <c r="D16" s="157"/>
      <c r="E16" s="437"/>
      <c r="F16" s="438"/>
      <c r="G16" s="152"/>
      <c r="H16" s="159">
        <f t="shared" si="0"/>
        <v>0</v>
      </c>
      <c r="I16" s="170"/>
      <c r="J16" s="160"/>
      <c r="K16" s="160"/>
      <c r="L16" s="439"/>
      <c r="M16" s="439"/>
      <c r="N16" s="439"/>
      <c r="O16" s="440"/>
      <c r="P16" s="441"/>
    </row>
    <row r="17" spans="1:16" s="82" customFormat="1" ht="30" customHeight="1">
      <c r="A17" s="88">
        <v>10</v>
      </c>
      <c r="B17" s="155"/>
      <c r="C17" s="156"/>
      <c r="D17" s="157"/>
      <c r="E17" s="437"/>
      <c r="F17" s="438"/>
      <c r="G17" s="158"/>
      <c r="H17" s="159">
        <f t="shared" si="0"/>
        <v>0</v>
      </c>
      <c r="I17" s="170"/>
      <c r="J17" s="160"/>
      <c r="K17" s="160"/>
      <c r="L17" s="439"/>
      <c r="M17" s="439"/>
      <c r="N17" s="439"/>
      <c r="O17" s="440"/>
      <c r="P17" s="441"/>
    </row>
    <row r="18" spans="1:16" s="82" customFormat="1" ht="30" customHeight="1">
      <c r="A18" s="88">
        <v>11</v>
      </c>
      <c r="B18" s="155"/>
      <c r="C18" s="156"/>
      <c r="D18" s="157"/>
      <c r="E18" s="437"/>
      <c r="F18" s="438"/>
      <c r="G18" s="152"/>
      <c r="H18" s="159">
        <f t="shared" si="0"/>
        <v>0</v>
      </c>
      <c r="I18" s="170"/>
      <c r="J18" s="160"/>
      <c r="K18" s="160"/>
      <c r="L18" s="439"/>
      <c r="M18" s="439"/>
      <c r="N18" s="439"/>
      <c r="O18" s="440"/>
      <c r="P18" s="441"/>
    </row>
    <row r="19" spans="1:16" s="82" customFormat="1" ht="30" customHeight="1">
      <c r="A19" s="88">
        <v>12</v>
      </c>
      <c r="B19" s="155"/>
      <c r="C19" s="156"/>
      <c r="D19" s="157"/>
      <c r="E19" s="437"/>
      <c r="F19" s="438"/>
      <c r="G19" s="158"/>
      <c r="H19" s="159">
        <f t="shared" si="0"/>
        <v>0</v>
      </c>
      <c r="I19" s="170"/>
      <c r="J19" s="160"/>
      <c r="K19" s="160"/>
      <c r="L19" s="439"/>
      <c r="M19" s="439"/>
      <c r="N19" s="439"/>
      <c r="O19" s="440"/>
      <c r="P19" s="441"/>
    </row>
    <row r="20" spans="1:16" s="82" customFormat="1" ht="30" customHeight="1">
      <c r="A20" s="88">
        <v>13</v>
      </c>
      <c r="B20" s="155"/>
      <c r="C20" s="156"/>
      <c r="D20" s="157"/>
      <c r="E20" s="437"/>
      <c r="F20" s="438"/>
      <c r="G20" s="152"/>
      <c r="H20" s="159">
        <f t="shared" si="0"/>
        <v>0</v>
      </c>
      <c r="I20" s="170"/>
      <c r="J20" s="160"/>
      <c r="K20" s="160"/>
      <c r="L20" s="439"/>
      <c r="M20" s="439"/>
      <c r="N20" s="439"/>
      <c r="O20" s="440"/>
      <c r="P20" s="441"/>
    </row>
    <row r="21" spans="1:16" s="82" customFormat="1" ht="30" customHeight="1">
      <c r="A21" s="88">
        <v>14</v>
      </c>
      <c r="B21" s="155"/>
      <c r="C21" s="156"/>
      <c r="D21" s="157"/>
      <c r="E21" s="437"/>
      <c r="F21" s="438"/>
      <c r="G21" s="158"/>
      <c r="H21" s="159">
        <f t="shared" si="0"/>
        <v>0</v>
      </c>
      <c r="I21" s="170"/>
      <c r="J21" s="160"/>
      <c r="K21" s="160"/>
      <c r="L21" s="439"/>
      <c r="M21" s="439"/>
      <c r="N21" s="439"/>
      <c r="O21" s="440"/>
      <c r="P21" s="441"/>
    </row>
    <row r="22" spans="1:16" s="82" customFormat="1" ht="30" customHeight="1">
      <c r="A22" s="88">
        <v>15</v>
      </c>
      <c r="B22" s="155"/>
      <c r="C22" s="156"/>
      <c r="D22" s="157"/>
      <c r="E22" s="437"/>
      <c r="F22" s="438"/>
      <c r="G22" s="152"/>
      <c r="H22" s="159">
        <f t="shared" ref="H22:H27" si="1">E22*G22</f>
        <v>0</v>
      </c>
      <c r="I22" s="170"/>
      <c r="J22" s="160"/>
      <c r="K22" s="160"/>
      <c r="L22" s="439"/>
      <c r="M22" s="439"/>
      <c r="N22" s="439"/>
      <c r="O22" s="440"/>
      <c r="P22" s="441"/>
    </row>
    <row r="23" spans="1:16" s="82" customFormat="1" ht="30" customHeight="1">
      <c r="A23" s="88">
        <v>16</v>
      </c>
      <c r="B23" s="155"/>
      <c r="C23" s="156"/>
      <c r="D23" s="157"/>
      <c r="E23" s="437"/>
      <c r="F23" s="438"/>
      <c r="G23" s="152"/>
      <c r="H23" s="159">
        <f t="shared" si="1"/>
        <v>0</v>
      </c>
      <c r="I23" s="170"/>
      <c r="J23" s="160"/>
      <c r="K23" s="160"/>
      <c r="L23" s="439"/>
      <c r="M23" s="439"/>
      <c r="N23" s="439"/>
      <c r="O23" s="440"/>
      <c r="P23" s="441"/>
    </row>
    <row r="24" spans="1:16" s="82" customFormat="1" ht="30" customHeight="1">
      <c r="A24" s="88">
        <v>17</v>
      </c>
      <c r="B24" s="155"/>
      <c r="C24" s="156"/>
      <c r="D24" s="157"/>
      <c r="E24" s="437"/>
      <c r="F24" s="438"/>
      <c r="G24" s="152"/>
      <c r="H24" s="159">
        <f t="shared" si="1"/>
        <v>0</v>
      </c>
      <c r="I24" s="170"/>
      <c r="J24" s="160"/>
      <c r="K24" s="160"/>
      <c r="L24" s="439"/>
      <c r="M24" s="439"/>
      <c r="N24" s="439"/>
      <c r="O24" s="440"/>
      <c r="P24" s="441"/>
    </row>
    <row r="25" spans="1:16" s="82" customFormat="1" ht="30" customHeight="1">
      <c r="A25" s="88">
        <v>18</v>
      </c>
      <c r="B25" s="155"/>
      <c r="C25" s="156"/>
      <c r="D25" s="157"/>
      <c r="E25" s="437"/>
      <c r="F25" s="438"/>
      <c r="G25" s="152"/>
      <c r="H25" s="159">
        <f t="shared" si="1"/>
        <v>0</v>
      </c>
      <c r="I25" s="170"/>
      <c r="J25" s="160"/>
      <c r="K25" s="160"/>
      <c r="L25" s="439"/>
      <c r="M25" s="439"/>
      <c r="N25" s="439"/>
      <c r="O25" s="440"/>
      <c r="P25" s="441"/>
    </row>
    <row r="26" spans="1:16" s="82" customFormat="1" ht="30" customHeight="1">
      <c r="A26" s="88">
        <v>19</v>
      </c>
      <c r="B26" s="155"/>
      <c r="C26" s="156"/>
      <c r="D26" s="157"/>
      <c r="E26" s="437"/>
      <c r="F26" s="438"/>
      <c r="G26" s="152"/>
      <c r="H26" s="159">
        <f t="shared" si="1"/>
        <v>0</v>
      </c>
      <c r="I26" s="170"/>
      <c r="J26" s="160"/>
      <c r="K26" s="160"/>
      <c r="L26" s="439"/>
      <c r="M26" s="439"/>
      <c r="N26" s="439"/>
      <c r="O26" s="440"/>
      <c r="P26" s="441"/>
    </row>
    <row r="27" spans="1:16" s="82" customFormat="1" ht="30" customHeight="1">
      <c r="A27" s="88">
        <v>20</v>
      </c>
      <c r="B27" s="155"/>
      <c r="C27" s="156"/>
      <c r="D27" s="157"/>
      <c r="E27" s="437"/>
      <c r="F27" s="438"/>
      <c r="G27" s="152"/>
      <c r="H27" s="159">
        <f t="shared" si="1"/>
        <v>0</v>
      </c>
      <c r="I27" s="170"/>
      <c r="J27" s="160"/>
      <c r="K27" s="160"/>
      <c r="L27" s="439"/>
      <c r="M27" s="439"/>
      <c r="N27" s="439"/>
      <c r="O27" s="440"/>
      <c r="P27" s="441"/>
    </row>
    <row r="28" spans="1:16" s="82" customFormat="1" ht="30" customHeight="1" thickBot="1">
      <c r="A28" s="89">
        <v>21</v>
      </c>
      <c r="B28" s="161"/>
      <c r="C28" s="162"/>
      <c r="D28" s="163"/>
      <c r="E28" s="445"/>
      <c r="F28" s="446"/>
      <c r="G28" s="164"/>
      <c r="H28" s="165">
        <f t="shared" si="0"/>
        <v>0</v>
      </c>
      <c r="I28" s="171"/>
      <c r="J28" s="166"/>
      <c r="K28" s="166"/>
      <c r="L28" s="449"/>
      <c r="M28" s="449"/>
      <c r="N28" s="449"/>
      <c r="O28" s="447"/>
      <c r="P28" s="448"/>
    </row>
    <row r="29" spans="1:16" s="82" customFormat="1" ht="30" customHeight="1" thickTop="1">
      <c r="A29" s="460" t="s">
        <v>36</v>
      </c>
      <c r="B29" s="461"/>
      <c r="C29" s="461"/>
      <c r="D29" s="462"/>
      <c r="E29" s="463">
        <f>SUM(E8:F28)</f>
        <v>0</v>
      </c>
      <c r="F29" s="464"/>
      <c r="G29" s="443" t="s">
        <v>61</v>
      </c>
      <c r="H29" s="444"/>
      <c r="I29" s="177">
        <f>SUM(I8:I28)</f>
        <v>0</v>
      </c>
      <c r="J29" s="176" t="s">
        <v>61</v>
      </c>
      <c r="K29" s="176" t="s">
        <v>61</v>
      </c>
      <c r="L29" s="442"/>
      <c r="M29" s="442"/>
      <c r="N29" s="442"/>
      <c r="O29" s="463">
        <f>SUM(O8:P28)</f>
        <v>0</v>
      </c>
      <c r="P29" s="464"/>
    </row>
  </sheetData>
  <mergeCells count="83">
    <mergeCell ref="E4:F4"/>
    <mergeCell ref="O6:P6"/>
    <mergeCell ref="A29:D29"/>
    <mergeCell ref="E29:F29"/>
    <mergeCell ref="E11:F11"/>
    <mergeCell ref="E9:F9"/>
    <mergeCell ref="E10:F10"/>
    <mergeCell ref="O29:P29"/>
    <mergeCell ref="O11:P11"/>
    <mergeCell ref="O10:P10"/>
    <mergeCell ref="E6:F6"/>
    <mergeCell ref="O7:P7"/>
    <mergeCell ref="L7:N7"/>
    <mergeCell ref="L8:N8"/>
    <mergeCell ref="E7:F7"/>
    <mergeCell ref="L6:N6"/>
    <mergeCell ref="O3:P3"/>
    <mergeCell ref="O4:P4"/>
    <mergeCell ref="L4:N4"/>
    <mergeCell ref="L3:N3"/>
    <mergeCell ref="E12:F12"/>
    <mergeCell ref="O12:P12"/>
    <mergeCell ref="O8:P8"/>
    <mergeCell ref="E8:F8"/>
    <mergeCell ref="O9:P9"/>
    <mergeCell ref="L9:N9"/>
    <mergeCell ref="L10:N10"/>
    <mergeCell ref="L11:N11"/>
    <mergeCell ref="L12:N12"/>
    <mergeCell ref="E5:F5"/>
    <mergeCell ref="O5:P5"/>
    <mergeCell ref="L5:N5"/>
    <mergeCell ref="E14:F14"/>
    <mergeCell ref="O14:P14"/>
    <mergeCell ref="E13:F13"/>
    <mergeCell ref="O13:P13"/>
    <mergeCell ref="L13:N13"/>
    <mergeCell ref="L14:N14"/>
    <mergeCell ref="E19:F19"/>
    <mergeCell ref="E16:F16"/>
    <mergeCell ref="O16:P16"/>
    <mergeCell ref="L16:N16"/>
    <mergeCell ref="E15:F15"/>
    <mergeCell ref="O15:P15"/>
    <mergeCell ref="L15:N15"/>
    <mergeCell ref="E28:F28"/>
    <mergeCell ref="O28:P28"/>
    <mergeCell ref="E21:F21"/>
    <mergeCell ref="O21:P21"/>
    <mergeCell ref="E20:F20"/>
    <mergeCell ref="O20:P20"/>
    <mergeCell ref="L28:N28"/>
    <mergeCell ref="E27:F27"/>
    <mergeCell ref="O27:P27"/>
    <mergeCell ref="E24:F24"/>
    <mergeCell ref="O24:P24"/>
    <mergeCell ref="E25:F25"/>
    <mergeCell ref="O25:P25"/>
    <mergeCell ref="L29:N29"/>
    <mergeCell ref="G29:H29"/>
    <mergeCell ref="L18:N18"/>
    <mergeCell ref="L19:N19"/>
    <mergeCell ref="L20:N20"/>
    <mergeCell ref="L21:N21"/>
    <mergeCell ref="L27:N27"/>
    <mergeCell ref="L24:N24"/>
    <mergeCell ref="L25:N25"/>
    <mergeCell ref="E3:F3"/>
    <mergeCell ref="E26:F26"/>
    <mergeCell ref="L26:N26"/>
    <mergeCell ref="O26:P26"/>
    <mergeCell ref="E22:F22"/>
    <mergeCell ref="L22:N22"/>
    <mergeCell ref="O22:P22"/>
    <mergeCell ref="E23:F23"/>
    <mergeCell ref="L23:N23"/>
    <mergeCell ref="O23:P23"/>
    <mergeCell ref="O19:P19"/>
    <mergeCell ref="E18:F18"/>
    <mergeCell ref="O18:P18"/>
    <mergeCell ref="E17:F17"/>
    <mergeCell ref="O17:P17"/>
    <mergeCell ref="L17:N17"/>
  </mergeCells>
  <phoneticPr fontId="2"/>
  <printOptions horizontalCentered="1" verticalCentered="1"/>
  <pageMargins left="0.39370078740157483" right="0.19685039370078741" top="0.51181102362204722" bottom="0" header="0.31496062992125984" footer="0"/>
  <pageSetup paperSize="9" orientation="portrait" r:id="rId1"/>
  <headerFooter alignWithMargins="0">
    <oddHeader>&amp;RVer．R1.07</oddHeader>
    <oddFooter>&amp;L&amp;8しずおか焼津信用金庫&amp;C&amp;P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6</vt:i4>
      </vt:variant>
    </vt:vector>
  </HeadingPairs>
  <TitlesOfParts>
    <vt:vector size="24" baseType="lpstr">
      <vt:lpstr>①計画表紙</vt:lpstr>
      <vt:lpstr>②全社経営目標</vt:lpstr>
      <vt:lpstr>③経営環境分析</vt:lpstr>
      <vt:lpstr>④経営課題抽出</vt:lpstr>
      <vt:lpstr>⑤経営計画作成にあたって</vt:lpstr>
      <vt:lpstr>⑥数値計画の根拠</vt:lpstr>
      <vt:lpstr>⑦-1損益計算書（製造業）</vt:lpstr>
      <vt:lpstr>⑦-2損益計算書（販売・サービス）</vt:lpstr>
      <vt:lpstr>⑧借入計画</vt:lpstr>
      <vt:lpstr>⑨-1売上計画（簡易）</vt:lpstr>
      <vt:lpstr>⑨-2売上計画（販売・サービス）</vt:lpstr>
      <vt:lpstr>⑨-3売上計画（製造業）</vt:lpstr>
      <vt:lpstr>⑩-1経費計画 （変動費）</vt:lpstr>
      <vt:lpstr>⑩-2経費計画 （固定費）</vt:lpstr>
      <vt:lpstr>⑪投資計画</vt:lpstr>
      <vt:lpstr>⑫予実管理表紙</vt:lpstr>
      <vt:lpstr>⑬-1予実管理表（製造業）</vt:lpstr>
      <vt:lpstr>⑬-2予実管理表（販売・サービス）</vt:lpstr>
      <vt:lpstr>⑪投資計画!Print_Area</vt:lpstr>
      <vt:lpstr>'⑦-1損益計算書（製造業）'!Print_Titles</vt:lpstr>
      <vt:lpstr>'⑦-2損益計算書（販売・サービス）'!Print_Titles</vt:lpstr>
      <vt:lpstr>⑪投資計画!Print_Titles</vt:lpstr>
      <vt:lpstr>'⑬-1予実管理表（製造業）'!Print_Titles</vt:lpstr>
      <vt:lpstr>'⑬-2予実管理表（販売・サービス）'!Print_Titles</vt:lpstr>
    </vt:vector>
  </TitlesOfParts>
  <Company>しずおか信用金庫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sizu003</dc:creator>
  <cp:lastModifiedBy>松永 元宏</cp:lastModifiedBy>
  <cp:lastPrinted>2019-07-04T08:49:28Z</cp:lastPrinted>
  <dcterms:created xsi:type="dcterms:W3CDTF">2008-05-27T02:22:43Z</dcterms:created>
  <dcterms:modified xsi:type="dcterms:W3CDTF">2019-07-04T08:49:41Z</dcterms:modified>
</cp:coreProperties>
</file>